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A_MIGRER\SPORTS\Espace métier direction\Exploitation Equipements sportifs\autres_activites_service\STADIUM\AAP pratiques innovantes\AAP SPORT SANTE\annexes\"/>
    </mc:Choice>
  </mc:AlternateContent>
  <bookViews>
    <workbookView xWindow="0" yWindow="0" windowWidth="28800" windowHeight="12435"/>
  </bookViews>
  <sheets>
    <sheet name="1ere page" sheetId="7" r:id="rId1"/>
    <sheet name="Juillet - Août" sheetId="5" r:id="rId2"/>
    <sheet name="Sept - Mai" sheetId="1" r:id="rId3"/>
    <sheet name="Evénements" sheetId="2" r:id="rId4"/>
    <sheet name="Totaux" sheetId="3" r:id="rId5"/>
    <sheet name="Planning type" sheetId="8" r:id="rId6"/>
  </sheets>
  <definedNames>
    <definedName name="_xlnm.Print_Area" localSheetId="0">'1ere page'!$A$1:$G$39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1" l="1"/>
  <c r="B13" i="3" l="1"/>
  <c r="B8" i="2" l="1"/>
  <c r="G11" i="5"/>
  <c r="H51" i="1"/>
  <c r="F17" i="2"/>
  <c r="E17" i="2"/>
  <c r="G9" i="5" l="1"/>
  <c r="G7" i="5"/>
  <c r="G13" i="5" s="1"/>
  <c r="I10" i="2"/>
  <c r="H49" i="1"/>
  <c r="H47" i="1"/>
  <c r="H45" i="1"/>
  <c r="H42" i="1"/>
  <c r="H43" i="1"/>
  <c r="H41" i="1"/>
  <c r="H39" i="1"/>
  <c r="H38" i="1"/>
  <c r="H36" i="1"/>
  <c r="H34" i="1"/>
  <c r="H26" i="1"/>
  <c r="H27" i="1"/>
  <c r="H28" i="1"/>
  <c r="H29" i="1"/>
  <c r="H30" i="1"/>
  <c r="H31" i="1"/>
  <c r="H32" i="1"/>
  <c r="H25" i="1"/>
  <c r="H15" i="1"/>
  <c r="H16" i="1"/>
  <c r="H17" i="1"/>
  <c r="H18" i="1"/>
  <c r="H19" i="1"/>
  <c r="H20" i="1"/>
  <c r="H21" i="1"/>
  <c r="H22" i="1"/>
  <c r="H23" i="1"/>
  <c r="H14" i="1"/>
  <c r="H7" i="1"/>
  <c r="H8" i="1"/>
  <c r="H9" i="1"/>
  <c r="H10" i="1"/>
  <c r="H11" i="1"/>
  <c r="H12" i="1"/>
  <c r="H6" i="1"/>
  <c r="G49" i="1"/>
  <c r="G47" i="1"/>
  <c r="G45" i="1"/>
  <c r="G42" i="1"/>
  <c r="G43" i="1"/>
  <c r="G41" i="1"/>
  <c r="G39" i="1"/>
  <c r="G38" i="1"/>
  <c r="G36" i="1"/>
  <c r="G34" i="1"/>
  <c r="G26" i="1"/>
  <c r="G27" i="1"/>
  <c r="G28" i="1"/>
  <c r="G29" i="1"/>
  <c r="G30" i="1"/>
  <c r="G31" i="1"/>
  <c r="G32" i="1"/>
  <c r="G25" i="1"/>
  <c r="G15" i="1"/>
  <c r="G16" i="1"/>
  <c r="G17" i="1"/>
  <c r="G18" i="1"/>
  <c r="G19" i="1"/>
  <c r="G20" i="1"/>
  <c r="G21" i="1"/>
  <c r="G22" i="1"/>
  <c r="G23" i="1"/>
  <c r="G14" i="1"/>
  <c r="G7" i="1"/>
  <c r="G8" i="1"/>
  <c r="G9" i="1"/>
  <c r="G10" i="1"/>
  <c r="G11" i="1"/>
  <c r="G12" i="1"/>
  <c r="G6" i="1"/>
</calcChain>
</file>

<file path=xl/sharedStrings.xml><?xml version="1.0" encoding="utf-8"?>
<sst xmlns="http://schemas.openxmlformats.org/spreadsheetml/2006/main" count="309" uniqueCount="112">
  <si>
    <t>Période de septembre à mai</t>
  </si>
  <si>
    <t>D1</t>
  </si>
  <si>
    <t>Entrainements / semaine</t>
  </si>
  <si>
    <t>U15</t>
  </si>
  <si>
    <t>U19</t>
  </si>
  <si>
    <t>U13</t>
  </si>
  <si>
    <t>Matchs / mois</t>
  </si>
  <si>
    <t>LOSC Asso</t>
  </si>
  <si>
    <t>LOSC Féminine</t>
  </si>
  <si>
    <t>U10 U11</t>
  </si>
  <si>
    <t>U7 U8 U9</t>
  </si>
  <si>
    <t>U9 U11</t>
  </si>
  <si>
    <t>U12 U13</t>
  </si>
  <si>
    <t>U19 réserves</t>
  </si>
  <si>
    <t>Réserves</t>
  </si>
  <si>
    <t>U10</t>
  </si>
  <si>
    <t>U11</t>
  </si>
  <si>
    <t>U12</t>
  </si>
  <si>
    <t>U14</t>
  </si>
  <si>
    <t>U16</t>
  </si>
  <si>
    <t>Nombre de joueurs / entrainements</t>
  </si>
  <si>
    <t>Nombre de joueurs / matchs</t>
  </si>
  <si>
    <t>VAFF</t>
  </si>
  <si>
    <t>S11</t>
  </si>
  <si>
    <t>U13 U15</t>
  </si>
  <si>
    <t>S7</t>
  </si>
  <si>
    <t>EDF</t>
  </si>
  <si>
    <t>LMRCV</t>
  </si>
  <si>
    <t>OMR</t>
  </si>
  <si>
    <t>Nombre d'accompagnants ou supporters / matchs</t>
  </si>
  <si>
    <t>LHDFA</t>
  </si>
  <si>
    <t>MEL Musculation</t>
  </si>
  <si>
    <t xml:space="preserve">MEL </t>
  </si>
  <si>
    <t>MEL Foot</t>
  </si>
  <si>
    <t>MEL Jogging</t>
  </si>
  <si>
    <t>MEL Foot australien</t>
  </si>
  <si>
    <t>ESBVA</t>
  </si>
  <si>
    <t>ACVA</t>
  </si>
  <si>
    <t>Fit Stadium MEL</t>
  </si>
  <si>
    <t>Universitaire</t>
  </si>
  <si>
    <t>Journée des apprentis</t>
  </si>
  <si>
    <t>Color Me Rad</t>
  </si>
  <si>
    <t>Ch'ti Délire</t>
  </si>
  <si>
    <t>Nombre de participants</t>
  </si>
  <si>
    <t>Nombre de spectateurs</t>
  </si>
  <si>
    <t>Total</t>
  </si>
  <si>
    <t>Evénements majeurs (et récurrents)</t>
  </si>
  <si>
    <t>Sept - Mai</t>
  </si>
  <si>
    <t>Nombre d'utilisateur / semaine</t>
  </si>
  <si>
    <t>Totaux usagers / semaine</t>
  </si>
  <si>
    <t>Totaux spectateurs / mois</t>
  </si>
  <si>
    <t>Nombre de spectateurs / mois</t>
  </si>
  <si>
    <t>Mois de juin</t>
  </si>
  <si>
    <t>Staditrail</t>
  </si>
  <si>
    <t>Juin</t>
  </si>
  <si>
    <t>Période de juillet et août</t>
  </si>
  <si>
    <t>Période de juillet à août</t>
  </si>
  <si>
    <t>Juillet - Août</t>
  </si>
  <si>
    <t>Evénements</t>
  </si>
  <si>
    <t>Usagers quotidiens</t>
  </si>
  <si>
    <t>MEL Muscu</t>
  </si>
  <si>
    <t>Match LOSC Asso</t>
  </si>
  <si>
    <t>Match VAFF</t>
  </si>
  <si>
    <t>Eléments transmis à titre informatif et sans valeur contractuelle</t>
  </si>
  <si>
    <t xml:space="preserve">SYNTHESE </t>
  </si>
  <si>
    <t>PRATIQUE DES CLUBS ET EVENEMENTS</t>
  </si>
  <si>
    <t>FREQUENTATIONS STADIUM</t>
  </si>
  <si>
    <t>Lycée St Adrien</t>
  </si>
  <si>
    <t>SUAPS Lille</t>
  </si>
  <si>
    <t>LOSC Féminines</t>
  </si>
  <si>
    <t>LOSC D1F</t>
  </si>
  <si>
    <t>MELTING POTES</t>
  </si>
  <si>
    <t>LUNDI</t>
  </si>
  <si>
    <t>MEL Rugby</t>
  </si>
  <si>
    <t>Lycée Queneau</t>
  </si>
  <si>
    <t>MARDI</t>
  </si>
  <si>
    <t>LOSC F</t>
  </si>
  <si>
    <t>LMRCV B</t>
  </si>
  <si>
    <t>MEL Danse</t>
  </si>
  <si>
    <t>LMA</t>
  </si>
  <si>
    <t>LMRCV Cadettes</t>
  </si>
  <si>
    <t>LOSC R1F</t>
  </si>
  <si>
    <t>Wasquehal Triathlon</t>
  </si>
  <si>
    <t>MERCREDI</t>
  </si>
  <si>
    <t>BDE Amos</t>
  </si>
  <si>
    <t>Match Foot universitaire</t>
  </si>
  <si>
    <t>JEUDI</t>
  </si>
  <si>
    <t>VENDREDI</t>
  </si>
  <si>
    <t>Match LOSC F</t>
  </si>
  <si>
    <t>Match LOSC</t>
  </si>
  <si>
    <t>SAMEDI</t>
  </si>
  <si>
    <t>Match LMRCV</t>
  </si>
  <si>
    <t>DIMANCHE</t>
  </si>
  <si>
    <t>Match OMR</t>
  </si>
  <si>
    <t>Rentrée du foot</t>
  </si>
  <si>
    <t>TWOD</t>
  </si>
  <si>
    <t>Tournoi 6 nations FRA/SCO</t>
  </si>
  <si>
    <t>Cross UNSS</t>
  </si>
  <si>
    <t>Tournoi des vieilles groles</t>
  </si>
  <si>
    <t>Tournoi Labbe Super Challenge</t>
  </si>
  <si>
    <t>Finale Interclubs élite</t>
  </si>
  <si>
    <t>Vinci Kids Cup</t>
  </si>
  <si>
    <t>Fittest French Championship</t>
  </si>
  <si>
    <t>EVENEMENTS 2018-2019</t>
  </si>
  <si>
    <t>PRATIQUE DES CLUBS 2018-2019</t>
  </si>
  <si>
    <t>Suaps Lille</t>
  </si>
  <si>
    <t>FREQUENTATIONS STADIUM 2018-2019</t>
  </si>
  <si>
    <t xml:space="preserve">LMRCV </t>
  </si>
  <si>
    <t>FREQUENTATIONS STADIUM - 2018/2019</t>
  </si>
  <si>
    <t>Total passage sur la saison 2018/2019</t>
  </si>
  <si>
    <t xml:space="preserve">FREQUENTATIONS STADIUM </t>
  </si>
  <si>
    <t>FREQUENTATION DU STADIUM 2018-2019 - PLANNING D'UTILISATION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</si>
</sst>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22"/>
      <color theme="4"/>
      <name val="Calibri"/>
      <family val="2"/>
      <scheme val="minor"/>
    </font>
    <font>
      <i/>
      <sz val="14"/>
      <color theme="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3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/>
    <xf numFmtId="0" fontId="2" fillId="0" borderId="0" xfId="0" applyFont="1" applyAlignment="1"/>
    <xf numFmtId="0" fontId="4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6" fillId="0" borderId="13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6" fillId="0" borderId="12" xfId="0" applyFont="1" applyBorder="1" applyAlignment="1">
      <alignment wrapText="1"/>
    </xf>
    <xf numFmtId="0" fontId="6" fillId="0" borderId="13" xfId="0" applyFont="1" applyBorder="1"/>
    <xf numFmtId="0" fontId="2" fillId="3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/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 wrapText="1"/>
    </xf>
    <xf numFmtId="3" fontId="2" fillId="5" borderId="1" xfId="0" applyNumberFormat="1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3" fontId="2" fillId="3" borderId="8" xfId="0" applyNumberFormat="1" applyFont="1" applyFill="1" applyBorder="1" applyAlignment="1">
      <alignment horizontal="center" vertical="center" wrapText="1"/>
    </xf>
    <xf numFmtId="3" fontId="2" fillId="3" borderId="9" xfId="0" applyNumberFormat="1" applyFont="1" applyFill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3" borderId="8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0" fillId="0" borderId="1" xfId="0" applyBorder="1" applyAlignment="1">
      <alignment horizontal="center" vertical="top"/>
    </xf>
    <xf numFmtId="0" fontId="6" fillId="0" borderId="15" xfId="0" applyFont="1" applyBorder="1" applyAlignment="1">
      <alignment horizont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/>
    </xf>
    <xf numFmtId="3" fontId="2" fillId="0" borderId="0" xfId="0" applyNumberFormat="1" applyFont="1"/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1" fillId="3" borderId="1" xfId="0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DF0E9"/>
      <color rgb="FFD41A1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819150</xdr:colOff>
      <xdr:row>12</xdr:row>
      <xdr:rowOff>133350</xdr:rowOff>
    </xdr:from>
    <xdr:to>
      <xdr:col>3</xdr:col>
      <xdr:colOff>838200</xdr:colOff>
      <xdr:row>15</xdr:row>
      <xdr:rowOff>85725</xdr:rowOff>
    </xdr:to>
    <xdr:sp macro="" textlink="">
      <xdr:nvSpPr>
        <xdr:cNvPr id="2" name="ZoneTexte 1"/>
        <xdr:cNvSpPr txBox="1"/>
      </xdr:nvSpPr>
      <xdr:spPr>
        <a:xfrm>
          <a:off x="1952625" y="2762250"/>
          <a:ext cx="2543175" cy="504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>
              <a:latin typeface="Arial" panose="020B0604020202020204" pitchFamily="34" charset="0"/>
              <a:cs typeface="Arial" panose="020B0604020202020204" pitchFamily="34" charset="0"/>
            </a:rPr>
            <a:t>Eléments</a:t>
          </a:r>
          <a:r>
            <a:rPr lang="fr-FR" sz="1100" baseline="0">
              <a:latin typeface="Arial" panose="020B0604020202020204" pitchFamily="34" charset="0"/>
              <a:cs typeface="Arial" panose="020B0604020202020204" pitchFamily="34" charset="0"/>
            </a:rPr>
            <a:t> transmis à titre informatif et sans valeur contractuelle</a:t>
          </a: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990600</xdr:colOff>
      <xdr:row>51</xdr:row>
      <xdr:rowOff>95250</xdr:rowOff>
    </xdr:from>
    <xdr:to>
      <xdr:col>4</xdr:col>
      <xdr:colOff>28575</xdr:colOff>
      <xdr:row>54</xdr:row>
      <xdr:rowOff>57150</xdr:rowOff>
    </xdr:to>
    <xdr:sp macro="" textlink="">
      <xdr:nvSpPr>
        <xdr:cNvPr id="2" name="ZoneTexte 1"/>
        <xdr:cNvSpPr txBox="1"/>
      </xdr:nvSpPr>
      <xdr:spPr>
        <a:xfrm>
          <a:off x="2228850" y="13430250"/>
          <a:ext cx="2543175" cy="504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>
              <a:latin typeface="Arial" panose="020B0604020202020204" pitchFamily="34" charset="0"/>
              <a:cs typeface="Arial" panose="020B0604020202020204" pitchFamily="34" charset="0"/>
            </a:rPr>
            <a:t>Eléments</a:t>
          </a:r>
          <a:r>
            <a:rPr lang="fr-FR" sz="1100" baseline="0">
              <a:latin typeface="Arial" panose="020B0604020202020204" pitchFamily="34" charset="0"/>
              <a:cs typeface="Arial" panose="020B0604020202020204" pitchFamily="34" charset="0"/>
            </a:rPr>
            <a:t> transmis à titre informatif et sans valeur contractuelle</a:t>
          </a: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523875</xdr:colOff>
      <xdr:row>12</xdr:row>
      <xdr:rowOff>0</xdr:rowOff>
    </xdr:from>
    <xdr:to>
      <xdr:col>8</xdr:col>
      <xdr:colOff>571500</xdr:colOff>
      <xdr:row>14</xdr:row>
      <xdr:rowOff>142875</xdr:rowOff>
    </xdr:to>
    <xdr:sp macro="" textlink="">
      <xdr:nvSpPr>
        <xdr:cNvPr id="2" name="ZoneTexte 1"/>
        <xdr:cNvSpPr txBox="1"/>
      </xdr:nvSpPr>
      <xdr:spPr>
        <a:xfrm>
          <a:off x="8896350" y="2609850"/>
          <a:ext cx="1866900" cy="504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>
              <a:latin typeface="Arial" panose="020B0604020202020204" pitchFamily="34" charset="0"/>
              <a:cs typeface="Arial" panose="020B0604020202020204" pitchFamily="34" charset="0"/>
            </a:rPr>
            <a:t>Eléments</a:t>
          </a:r>
          <a:r>
            <a:rPr lang="fr-FR" sz="1100" baseline="0">
              <a:latin typeface="Arial" panose="020B0604020202020204" pitchFamily="34" charset="0"/>
              <a:cs typeface="Arial" panose="020B0604020202020204" pitchFamily="34" charset="0"/>
            </a:rPr>
            <a:t> transmis à titre informatif et sans valeur contractuelle</a:t>
          </a: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781050</xdr:colOff>
      <xdr:row>14</xdr:row>
      <xdr:rowOff>9525</xdr:rowOff>
    </xdr:from>
    <xdr:to>
      <xdr:col>3</xdr:col>
      <xdr:colOff>0</xdr:colOff>
      <xdr:row>16</xdr:row>
      <xdr:rowOff>152400</xdr:rowOff>
    </xdr:to>
    <xdr:sp macro="" textlink="">
      <xdr:nvSpPr>
        <xdr:cNvPr id="2" name="ZoneTexte 1"/>
        <xdr:cNvSpPr txBox="1"/>
      </xdr:nvSpPr>
      <xdr:spPr>
        <a:xfrm>
          <a:off x="781050" y="3000375"/>
          <a:ext cx="2543175" cy="504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>
              <a:latin typeface="Arial" panose="020B0604020202020204" pitchFamily="34" charset="0"/>
              <a:cs typeface="Arial" panose="020B0604020202020204" pitchFamily="34" charset="0"/>
            </a:rPr>
            <a:t>Eléments</a:t>
          </a:r>
          <a:r>
            <a:rPr lang="fr-FR" sz="1100" baseline="0">
              <a:latin typeface="Arial" panose="020B0604020202020204" pitchFamily="34" charset="0"/>
              <a:cs typeface="Arial" panose="020B0604020202020204" pitchFamily="34" charset="0"/>
            </a:rPr>
            <a:t> transmis à titre informatif et sans valeur contractuelle</a:t>
          </a: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39</xdr:row>
      <xdr:rowOff>0</xdr:rowOff>
    </xdr:from>
    <xdr:to>
      <xdr:col>7</xdr:col>
      <xdr:colOff>190500</xdr:colOff>
      <xdr:row>41</xdr:row>
      <xdr:rowOff>123825</xdr:rowOff>
    </xdr:to>
    <xdr:sp macro="" textlink="">
      <xdr:nvSpPr>
        <xdr:cNvPr id="2" name="ZoneTexte 1"/>
        <xdr:cNvSpPr txBox="1"/>
      </xdr:nvSpPr>
      <xdr:spPr>
        <a:xfrm>
          <a:off x="561975" y="7439025"/>
          <a:ext cx="2476500" cy="504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>
              <a:latin typeface="Arial" panose="020B0604020202020204" pitchFamily="34" charset="0"/>
              <a:cs typeface="Arial" panose="020B0604020202020204" pitchFamily="34" charset="0"/>
            </a:rPr>
            <a:t>Eléments</a:t>
          </a:r>
          <a:r>
            <a:rPr lang="fr-FR" sz="1100" baseline="0">
              <a:latin typeface="Arial" panose="020B0604020202020204" pitchFamily="34" charset="0"/>
              <a:cs typeface="Arial" panose="020B0604020202020204" pitchFamily="34" charset="0"/>
            </a:rPr>
            <a:t> transmis à titre informatif et sans valeur contractuelle</a:t>
          </a: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7:G24"/>
  <sheetViews>
    <sheetView tabSelected="1" workbookViewId="0">
      <selection activeCell="E21" sqref="E21"/>
    </sheetView>
  </sheetViews>
  <sheetFormatPr baseColWidth="10" defaultRowHeight="15" x14ac:dyDescent="0.25"/>
  <sheetData>
    <row r="17" spans="1:7" ht="28.5" x14ac:dyDescent="0.45">
      <c r="A17" s="44" t="s">
        <v>106</v>
      </c>
      <c r="B17" s="44"/>
      <c r="C17" s="44"/>
      <c r="D17" s="44"/>
      <c r="E17" s="44"/>
      <c r="F17" s="44"/>
      <c r="G17" s="44"/>
    </row>
    <row r="18" spans="1:7" ht="28.5" x14ac:dyDescent="0.45">
      <c r="A18" s="44" t="s">
        <v>65</v>
      </c>
      <c r="B18" s="44"/>
      <c r="C18" s="44"/>
      <c r="D18" s="44"/>
      <c r="E18" s="44"/>
      <c r="F18" s="44"/>
      <c r="G18" s="44"/>
    </row>
    <row r="19" spans="1:7" ht="28.5" x14ac:dyDescent="0.45">
      <c r="A19" s="24"/>
      <c r="B19" s="24"/>
      <c r="C19" s="24"/>
      <c r="D19" s="24"/>
      <c r="E19" s="24"/>
      <c r="F19" s="24"/>
      <c r="G19" s="24"/>
    </row>
    <row r="20" spans="1:7" ht="28.5" x14ac:dyDescent="0.45">
      <c r="A20" s="24"/>
      <c r="B20" s="24"/>
      <c r="C20" s="24"/>
      <c r="D20" s="24"/>
      <c r="E20" s="24"/>
      <c r="F20" s="24"/>
      <c r="G20" s="24"/>
    </row>
    <row r="21" spans="1:7" ht="28.5" x14ac:dyDescent="0.45">
      <c r="A21" s="24"/>
      <c r="B21" s="24"/>
      <c r="C21" s="24"/>
      <c r="D21" s="24"/>
      <c r="E21" s="24"/>
      <c r="F21" s="24"/>
      <c r="G21" s="24"/>
    </row>
    <row r="22" spans="1:7" ht="28.5" x14ac:dyDescent="0.45">
      <c r="A22" s="24"/>
      <c r="B22" s="24"/>
      <c r="C22" s="24"/>
      <c r="D22" s="24"/>
      <c r="E22" s="24"/>
      <c r="F22" s="24"/>
      <c r="G22" s="24"/>
    </row>
    <row r="23" spans="1:7" ht="28.5" x14ac:dyDescent="0.45">
      <c r="A23" s="24"/>
      <c r="B23" s="24"/>
      <c r="C23" s="24"/>
      <c r="D23" s="24"/>
      <c r="E23" s="24"/>
      <c r="F23" s="24"/>
      <c r="G23" s="24"/>
    </row>
    <row r="24" spans="1:7" ht="18.75" x14ac:dyDescent="0.3">
      <c r="A24" s="45" t="s">
        <v>63</v>
      </c>
      <c r="B24" s="45"/>
      <c r="C24" s="45"/>
      <c r="D24" s="45"/>
      <c r="E24" s="45"/>
      <c r="F24" s="45"/>
      <c r="G24" s="45"/>
    </row>
  </sheetData>
  <mergeCells count="3">
    <mergeCell ref="A17:G17"/>
    <mergeCell ref="A18:G18"/>
    <mergeCell ref="A24:G2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workbookViewId="0">
      <selection activeCell="F19" sqref="F19"/>
    </sheetView>
  </sheetViews>
  <sheetFormatPr baseColWidth="10" defaultRowHeight="14.25" x14ac:dyDescent="0.2"/>
  <cols>
    <col min="1" max="2" width="17" style="2" customWidth="1"/>
    <col min="3" max="3" width="20.85546875" style="2" customWidth="1"/>
    <col min="4" max="4" width="15.7109375" style="2" customWidth="1"/>
    <col min="5" max="5" width="16.42578125" style="2" customWidth="1"/>
    <col min="6" max="6" width="24.42578125" style="2" customWidth="1"/>
    <col min="7" max="7" width="17" style="2" customWidth="1"/>
    <col min="8" max="16384" width="11.42578125" style="2"/>
  </cols>
  <sheetData>
    <row r="1" spans="1:10" ht="15" x14ac:dyDescent="0.25">
      <c r="A1" s="48" t="s">
        <v>66</v>
      </c>
      <c r="B1" s="48"/>
      <c r="C1" s="48"/>
      <c r="D1" s="48"/>
      <c r="E1" s="48"/>
      <c r="F1" s="48"/>
      <c r="G1" s="48"/>
      <c r="H1" s="22"/>
      <c r="I1" s="22"/>
      <c r="J1" s="22"/>
    </row>
    <row r="2" spans="1:10" x14ac:dyDescent="0.2">
      <c r="A2" s="49" t="s">
        <v>104</v>
      </c>
      <c r="B2" s="49"/>
      <c r="C2" s="49"/>
      <c r="D2" s="49"/>
      <c r="E2" s="49"/>
      <c r="F2" s="49"/>
      <c r="G2" s="49"/>
      <c r="H2" s="23"/>
      <c r="I2" s="23"/>
      <c r="J2" s="23"/>
    </row>
    <row r="3" spans="1:10" x14ac:dyDescent="0.2">
      <c r="A3" s="16"/>
      <c r="B3" s="16"/>
      <c r="C3" s="16"/>
      <c r="D3" s="16"/>
      <c r="E3" s="16"/>
      <c r="F3" s="16"/>
      <c r="G3" s="16"/>
      <c r="H3" s="23"/>
      <c r="I3" s="23"/>
      <c r="J3" s="23"/>
    </row>
    <row r="4" spans="1:10" x14ac:dyDescent="0.2">
      <c r="A4" s="16"/>
      <c r="B4" s="16"/>
      <c r="C4" s="16"/>
      <c r="D4" s="16"/>
      <c r="E4" s="16"/>
      <c r="F4" s="16"/>
      <c r="G4" s="16"/>
      <c r="H4" s="23"/>
      <c r="I4" s="23"/>
      <c r="J4" s="23"/>
    </row>
    <row r="5" spans="1:10" ht="15" x14ac:dyDescent="0.2">
      <c r="A5" s="46" t="s">
        <v>56</v>
      </c>
      <c r="B5" s="47"/>
      <c r="C5" s="47"/>
      <c r="D5" s="47"/>
      <c r="E5" s="47"/>
      <c r="F5" s="47"/>
      <c r="G5" s="47"/>
    </row>
    <row r="6" spans="1:10" ht="42.75" x14ac:dyDescent="0.2">
      <c r="A6" s="3" t="s">
        <v>8</v>
      </c>
      <c r="B6" s="4" t="s">
        <v>2</v>
      </c>
      <c r="C6" s="4" t="s">
        <v>20</v>
      </c>
      <c r="D6" s="4" t="s">
        <v>6</v>
      </c>
      <c r="E6" s="4" t="s">
        <v>21</v>
      </c>
      <c r="F6" s="4" t="s">
        <v>29</v>
      </c>
      <c r="G6" s="5" t="s">
        <v>49</v>
      </c>
    </row>
    <row r="7" spans="1:10" x14ac:dyDescent="0.2">
      <c r="A7" s="6" t="s">
        <v>1</v>
      </c>
      <c r="B7" s="7">
        <v>1</v>
      </c>
      <c r="C7" s="7">
        <v>25</v>
      </c>
      <c r="D7" s="10"/>
      <c r="E7" s="10"/>
      <c r="F7" s="10"/>
      <c r="G7" s="8">
        <f>B7*C7+D7*E7</f>
        <v>25</v>
      </c>
    </row>
    <row r="8" spans="1:10" ht="42.75" x14ac:dyDescent="0.2">
      <c r="A8" s="9" t="s">
        <v>27</v>
      </c>
      <c r="B8" s="4" t="s">
        <v>2</v>
      </c>
      <c r="C8" s="4" t="s">
        <v>20</v>
      </c>
      <c r="D8" s="4" t="s">
        <v>6</v>
      </c>
      <c r="E8" s="4" t="s">
        <v>21</v>
      </c>
      <c r="F8" s="4" t="s">
        <v>29</v>
      </c>
      <c r="G8" s="5" t="s">
        <v>49</v>
      </c>
    </row>
    <row r="9" spans="1:10" x14ac:dyDescent="0.2">
      <c r="A9" s="6" t="s">
        <v>107</v>
      </c>
      <c r="B9" s="7">
        <v>1</v>
      </c>
      <c r="C9" s="7">
        <v>20</v>
      </c>
      <c r="D9" s="10"/>
      <c r="E9" s="10"/>
      <c r="F9" s="10"/>
      <c r="G9" s="8">
        <f>B9*C9+D9*E9</f>
        <v>20</v>
      </c>
    </row>
    <row r="10" spans="1:10" ht="42.75" x14ac:dyDescent="0.2">
      <c r="A10" s="3" t="s">
        <v>22</v>
      </c>
      <c r="B10" s="4" t="s">
        <v>2</v>
      </c>
      <c r="C10" s="4" t="s">
        <v>20</v>
      </c>
      <c r="D10" s="4" t="s">
        <v>6</v>
      </c>
      <c r="E10" s="4" t="s">
        <v>21</v>
      </c>
      <c r="F10" s="4" t="s">
        <v>29</v>
      </c>
      <c r="G10" s="5" t="s">
        <v>49</v>
      </c>
    </row>
    <row r="11" spans="1:10" x14ac:dyDescent="0.2">
      <c r="A11" s="6" t="s">
        <v>22</v>
      </c>
      <c r="B11" s="7">
        <v>2</v>
      </c>
      <c r="C11" s="7">
        <v>12</v>
      </c>
      <c r="D11" s="10"/>
      <c r="E11" s="10"/>
      <c r="F11" s="10"/>
      <c r="G11" s="8">
        <f>B11*C11+D11*E11</f>
        <v>24</v>
      </c>
    </row>
    <row r="13" spans="1:10" ht="15" x14ac:dyDescent="0.25">
      <c r="G13" s="15">
        <f>G7+G9+G11</f>
        <v>69</v>
      </c>
    </row>
  </sheetData>
  <mergeCells count="3">
    <mergeCell ref="A5:G5"/>
    <mergeCell ref="A1:G1"/>
    <mergeCell ref="A2:G2"/>
  </mergeCells>
  <pageMargins left="0.7" right="0.7" top="0.75" bottom="0.75" header="0.3" footer="0.3"/>
  <pageSetup paperSize="9" scale="9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zoomScaleNormal="100" workbookViewId="0">
      <selection activeCell="H58" sqref="H58"/>
    </sheetView>
  </sheetViews>
  <sheetFormatPr baseColWidth="10" defaultRowHeight="14.25" x14ac:dyDescent="0.2"/>
  <cols>
    <col min="1" max="1" width="18.5703125" style="2" customWidth="1"/>
    <col min="2" max="2" width="17.140625" style="2" customWidth="1"/>
    <col min="3" max="3" width="18" style="2" customWidth="1"/>
    <col min="4" max="4" width="17.42578125" style="2" customWidth="1"/>
    <col min="5" max="5" width="18" style="2" customWidth="1"/>
    <col min="6" max="6" width="24.7109375" style="2" customWidth="1"/>
    <col min="7" max="8" width="17.85546875" style="16" customWidth="1"/>
    <col min="9" max="10" width="11.42578125" style="2"/>
    <col min="11" max="11" width="11.42578125" style="2" customWidth="1"/>
    <col min="12" max="12" width="16.28515625" style="2" customWidth="1"/>
    <col min="13" max="13" width="18.140625" style="2" customWidth="1"/>
    <col min="14" max="14" width="14.85546875" style="2" customWidth="1"/>
    <col min="15" max="15" width="17.5703125" style="2" customWidth="1"/>
    <col min="16" max="16" width="27.140625" style="2" customWidth="1"/>
    <col min="17" max="16384" width="11.42578125" style="2"/>
  </cols>
  <sheetData>
    <row r="1" spans="1:14" ht="15" x14ac:dyDescent="0.25">
      <c r="A1" s="48" t="s">
        <v>66</v>
      </c>
      <c r="B1" s="48"/>
      <c r="C1" s="48"/>
      <c r="D1" s="48"/>
      <c r="E1" s="48"/>
      <c r="F1" s="48"/>
      <c r="G1" s="48"/>
      <c r="H1" s="48"/>
    </row>
    <row r="2" spans="1:14" x14ac:dyDescent="0.2">
      <c r="A2" s="49" t="s">
        <v>104</v>
      </c>
      <c r="B2" s="49"/>
      <c r="C2" s="49"/>
      <c r="D2" s="49"/>
      <c r="E2" s="49"/>
      <c r="F2" s="49"/>
      <c r="G2" s="49"/>
      <c r="H2" s="49"/>
    </row>
    <row r="4" spans="1:14" ht="15" customHeight="1" x14ac:dyDescent="0.2">
      <c r="A4" s="46" t="s">
        <v>0</v>
      </c>
      <c r="B4" s="47"/>
      <c r="C4" s="47"/>
      <c r="D4" s="47"/>
      <c r="E4" s="47"/>
      <c r="F4" s="47"/>
      <c r="G4" s="47"/>
      <c r="H4" s="47"/>
      <c r="I4" s="1"/>
    </row>
    <row r="5" spans="1:14" ht="45" x14ac:dyDescent="0.2">
      <c r="A5" s="3" t="s">
        <v>8</v>
      </c>
      <c r="B5" s="4" t="s">
        <v>2</v>
      </c>
      <c r="C5" s="4" t="s">
        <v>20</v>
      </c>
      <c r="D5" s="4" t="s">
        <v>6</v>
      </c>
      <c r="E5" s="4" t="s">
        <v>21</v>
      </c>
      <c r="F5" s="4" t="s">
        <v>29</v>
      </c>
      <c r="G5" s="5" t="s">
        <v>49</v>
      </c>
      <c r="H5" s="5" t="s">
        <v>50</v>
      </c>
      <c r="I5" s="1"/>
    </row>
    <row r="6" spans="1:14" x14ac:dyDescent="0.2">
      <c r="A6" s="6" t="s">
        <v>1</v>
      </c>
      <c r="B6" s="7">
        <v>5</v>
      </c>
      <c r="C6" s="7">
        <v>25</v>
      </c>
      <c r="D6" s="7">
        <v>1</v>
      </c>
      <c r="E6" s="7">
        <v>50</v>
      </c>
      <c r="F6" s="7">
        <v>1000</v>
      </c>
      <c r="G6" s="8">
        <f>B6*C6+D6*E6</f>
        <v>175</v>
      </c>
      <c r="H6" s="8">
        <f>F6*D6</f>
        <v>1000</v>
      </c>
      <c r="I6" s="1"/>
    </row>
    <row r="7" spans="1:14" x14ac:dyDescent="0.2">
      <c r="A7" s="6" t="s">
        <v>14</v>
      </c>
      <c r="B7" s="7">
        <v>1</v>
      </c>
      <c r="C7" s="7">
        <v>18</v>
      </c>
      <c r="D7" s="7">
        <v>1</v>
      </c>
      <c r="E7" s="7">
        <v>30</v>
      </c>
      <c r="F7" s="7">
        <v>50</v>
      </c>
      <c r="G7" s="8">
        <f t="shared" ref="G7:G12" si="0">B7*C7+D7*E7</f>
        <v>48</v>
      </c>
      <c r="H7" s="8">
        <f t="shared" ref="H7:H12" si="1">F7*D7</f>
        <v>50</v>
      </c>
      <c r="I7" s="1"/>
    </row>
    <row r="8" spans="1:14" x14ac:dyDescent="0.2">
      <c r="A8" s="6" t="s">
        <v>11</v>
      </c>
      <c r="B8" s="7">
        <v>1</v>
      </c>
      <c r="C8" s="7">
        <v>35</v>
      </c>
      <c r="D8" s="7">
        <v>1</v>
      </c>
      <c r="E8" s="7">
        <v>25</v>
      </c>
      <c r="F8" s="7">
        <v>50</v>
      </c>
      <c r="G8" s="8">
        <f t="shared" si="0"/>
        <v>60</v>
      </c>
      <c r="H8" s="8">
        <f t="shared" si="1"/>
        <v>50</v>
      </c>
      <c r="I8" s="1"/>
    </row>
    <row r="9" spans="1:14" x14ac:dyDescent="0.2">
      <c r="A9" s="6" t="s">
        <v>5</v>
      </c>
      <c r="B9" s="7">
        <v>3</v>
      </c>
      <c r="C9" s="7">
        <v>15</v>
      </c>
      <c r="D9" s="7">
        <v>1</v>
      </c>
      <c r="E9" s="7">
        <v>25</v>
      </c>
      <c r="F9" s="7">
        <v>50</v>
      </c>
      <c r="G9" s="8">
        <f t="shared" si="0"/>
        <v>70</v>
      </c>
      <c r="H9" s="8">
        <f t="shared" si="1"/>
        <v>50</v>
      </c>
      <c r="I9" s="1"/>
    </row>
    <row r="10" spans="1:14" x14ac:dyDescent="0.2">
      <c r="A10" s="6" t="s">
        <v>3</v>
      </c>
      <c r="B10" s="7">
        <v>4</v>
      </c>
      <c r="C10" s="7">
        <v>20</v>
      </c>
      <c r="D10" s="7">
        <v>1</v>
      </c>
      <c r="E10" s="7">
        <v>30</v>
      </c>
      <c r="F10" s="7">
        <v>50</v>
      </c>
      <c r="G10" s="8">
        <f t="shared" si="0"/>
        <v>110</v>
      </c>
      <c r="H10" s="8">
        <f t="shared" si="1"/>
        <v>50</v>
      </c>
      <c r="I10" s="1"/>
    </row>
    <row r="11" spans="1:14" x14ac:dyDescent="0.2">
      <c r="A11" s="6" t="s">
        <v>4</v>
      </c>
      <c r="B11" s="7">
        <v>4</v>
      </c>
      <c r="C11" s="7">
        <v>15</v>
      </c>
      <c r="D11" s="7">
        <v>2</v>
      </c>
      <c r="E11" s="7">
        <v>30</v>
      </c>
      <c r="F11" s="7">
        <v>50</v>
      </c>
      <c r="G11" s="8">
        <f t="shared" si="0"/>
        <v>120</v>
      </c>
      <c r="H11" s="8">
        <f t="shared" si="1"/>
        <v>100</v>
      </c>
      <c r="I11" s="1"/>
    </row>
    <row r="12" spans="1:14" x14ac:dyDescent="0.2">
      <c r="A12" s="6" t="s">
        <v>13</v>
      </c>
      <c r="B12" s="7">
        <v>2</v>
      </c>
      <c r="C12" s="7">
        <v>15</v>
      </c>
      <c r="D12" s="7">
        <v>1</v>
      </c>
      <c r="E12" s="7">
        <v>30</v>
      </c>
      <c r="F12" s="7">
        <v>50</v>
      </c>
      <c r="G12" s="8">
        <f t="shared" si="0"/>
        <v>60</v>
      </c>
      <c r="H12" s="8">
        <f t="shared" si="1"/>
        <v>50</v>
      </c>
      <c r="I12" s="1"/>
    </row>
    <row r="13" spans="1:14" ht="45" x14ac:dyDescent="0.2">
      <c r="A13" s="9" t="s">
        <v>7</v>
      </c>
      <c r="B13" s="4" t="s">
        <v>2</v>
      </c>
      <c r="C13" s="4" t="s">
        <v>20</v>
      </c>
      <c r="D13" s="4" t="s">
        <v>6</v>
      </c>
      <c r="E13" s="4" t="s">
        <v>21</v>
      </c>
      <c r="F13" s="4" t="s">
        <v>29</v>
      </c>
      <c r="G13" s="5" t="s">
        <v>49</v>
      </c>
      <c r="H13" s="5" t="s">
        <v>50</v>
      </c>
      <c r="I13" s="1"/>
      <c r="J13" s="1"/>
      <c r="K13" s="1"/>
      <c r="L13" s="1"/>
      <c r="M13" s="1"/>
      <c r="N13" s="1"/>
    </row>
    <row r="14" spans="1:14" x14ac:dyDescent="0.2">
      <c r="A14" s="6" t="s">
        <v>9</v>
      </c>
      <c r="B14" s="7">
        <v>3</v>
      </c>
      <c r="C14" s="7">
        <v>22</v>
      </c>
      <c r="D14" s="10"/>
      <c r="E14" s="10"/>
      <c r="F14" s="10"/>
      <c r="G14" s="8">
        <f>B14*C14+D14*E14</f>
        <v>66</v>
      </c>
      <c r="H14" s="8">
        <f>F14*D14</f>
        <v>0</v>
      </c>
      <c r="I14" s="1"/>
      <c r="J14" s="1"/>
      <c r="K14" s="1"/>
      <c r="L14" s="1"/>
      <c r="M14" s="1"/>
      <c r="N14" s="1"/>
    </row>
    <row r="15" spans="1:14" x14ac:dyDescent="0.2">
      <c r="A15" s="6" t="s">
        <v>10</v>
      </c>
      <c r="B15" s="7">
        <v>3</v>
      </c>
      <c r="C15" s="7">
        <v>28</v>
      </c>
      <c r="D15" s="10"/>
      <c r="E15" s="10"/>
      <c r="F15" s="10"/>
      <c r="G15" s="8">
        <f t="shared" ref="G15:G23" si="2">B15*C15+D15*E15</f>
        <v>84</v>
      </c>
      <c r="H15" s="8">
        <f t="shared" ref="H15:H23" si="3">F15*D15</f>
        <v>0</v>
      </c>
      <c r="I15" s="1"/>
      <c r="J15" s="1"/>
      <c r="K15" s="1"/>
      <c r="L15" s="1"/>
      <c r="M15" s="1"/>
      <c r="N15" s="1"/>
    </row>
    <row r="16" spans="1:14" x14ac:dyDescent="0.2">
      <c r="A16" s="6" t="s">
        <v>12</v>
      </c>
      <c r="B16" s="7">
        <v>1</v>
      </c>
      <c r="C16" s="7">
        <v>15</v>
      </c>
      <c r="D16" s="10"/>
      <c r="E16" s="10"/>
      <c r="F16" s="10"/>
      <c r="G16" s="8">
        <f t="shared" si="2"/>
        <v>15</v>
      </c>
      <c r="H16" s="8">
        <f t="shared" si="3"/>
        <v>0</v>
      </c>
      <c r="I16" s="1"/>
      <c r="J16" s="1"/>
      <c r="K16" s="1"/>
      <c r="L16" s="1"/>
      <c r="M16" s="1"/>
      <c r="N16" s="1"/>
    </row>
    <row r="17" spans="1:14" x14ac:dyDescent="0.2">
      <c r="A17" s="6" t="s">
        <v>15</v>
      </c>
      <c r="B17" s="10"/>
      <c r="C17" s="10"/>
      <c r="D17" s="7">
        <v>1</v>
      </c>
      <c r="E17" s="7">
        <v>20</v>
      </c>
      <c r="F17" s="7">
        <v>20</v>
      </c>
      <c r="G17" s="8">
        <f t="shared" si="2"/>
        <v>20</v>
      </c>
      <c r="H17" s="8">
        <f t="shared" si="3"/>
        <v>20</v>
      </c>
      <c r="I17" s="1"/>
      <c r="J17" s="1"/>
      <c r="K17" s="1"/>
      <c r="L17" s="1"/>
      <c r="M17" s="1"/>
      <c r="N17" s="1"/>
    </row>
    <row r="18" spans="1:14" x14ac:dyDescent="0.2">
      <c r="A18" s="6" t="s">
        <v>16</v>
      </c>
      <c r="B18" s="10"/>
      <c r="C18" s="10"/>
      <c r="D18" s="7">
        <v>1</v>
      </c>
      <c r="E18" s="7">
        <v>20</v>
      </c>
      <c r="F18" s="7">
        <v>15</v>
      </c>
      <c r="G18" s="8">
        <f t="shared" si="2"/>
        <v>20</v>
      </c>
      <c r="H18" s="8">
        <f t="shared" si="3"/>
        <v>15</v>
      </c>
      <c r="I18" s="1"/>
      <c r="J18" s="1"/>
      <c r="K18" s="1"/>
      <c r="L18" s="1"/>
      <c r="M18" s="1"/>
      <c r="N18" s="1"/>
    </row>
    <row r="19" spans="1:14" x14ac:dyDescent="0.2">
      <c r="A19" s="6" t="s">
        <v>17</v>
      </c>
      <c r="B19" s="10"/>
      <c r="C19" s="10"/>
      <c r="D19" s="7">
        <v>2</v>
      </c>
      <c r="E19" s="7">
        <v>25</v>
      </c>
      <c r="F19" s="7">
        <v>30</v>
      </c>
      <c r="G19" s="8">
        <f t="shared" si="2"/>
        <v>50</v>
      </c>
      <c r="H19" s="8">
        <f t="shared" si="3"/>
        <v>60</v>
      </c>
      <c r="I19" s="1"/>
      <c r="J19" s="1"/>
      <c r="K19" s="1"/>
      <c r="L19" s="1"/>
      <c r="M19" s="1"/>
      <c r="N19" s="1"/>
    </row>
    <row r="20" spans="1:14" x14ac:dyDescent="0.2">
      <c r="A20" s="6" t="s">
        <v>5</v>
      </c>
      <c r="B20" s="10"/>
      <c r="C20" s="10"/>
      <c r="D20" s="7">
        <v>2</v>
      </c>
      <c r="E20" s="7">
        <v>25</v>
      </c>
      <c r="F20" s="7">
        <v>30</v>
      </c>
      <c r="G20" s="8">
        <f t="shared" si="2"/>
        <v>50</v>
      </c>
      <c r="H20" s="8">
        <f t="shared" si="3"/>
        <v>60</v>
      </c>
      <c r="I20" s="1"/>
      <c r="J20" s="1"/>
      <c r="K20" s="1"/>
      <c r="L20" s="1"/>
      <c r="M20" s="1"/>
      <c r="N20" s="1"/>
    </row>
    <row r="21" spans="1:14" x14ac:dyDescent="0.2">
      <c r="A21" s="6" t="s">
        <v>18</v>
      </c>
      <c r="B21" s="10"/>
      <c r="C21" s="10"/>
      <c r="D21" s="7">
        <v>1</v>
      </c>
      <c r="E21" s="7">
        <v>30</v>
      </c>
      <c r="F21" s="7">
        <v>20</v>
      </c>
      <c r="G21" s="8">
        <f t="shared" si="2"/>
        <v>30</v>
      </c>
      <c r="H21" s="8">
        <f t="shared" si="3"/>
        <v>20</v>
      </c>
      <c r="I21" s="1"/>
      <c r="J21" s="1"/>
      <c r="K21" s="1"/>
      <c r="L21" s="1"/>
      <c r="M21" s="1"/>
      <c r="N21" s="1"/>
    </row>
    <row r="22" spans="1:14" x14ac:dyDescent="0.2">
      <c r="A22" s="6" t="s">
        <v>3</v>
      </c>
      <c r="B22" s="10"/>
      <c r="C22" s="10"/>
      <c r="D22" s="7">
        <v>2</v>
      </c>
      <c r="E22" s="7">
        <v>30</v>
      </c>
      <c r="F22" s="7">
        <v>20</v>
      </c>
      <c r="G22" s="8">
        <f t="shared" si="2"/>
        <v>60</v>
      </c>
      <c r="H22" s="8">
        <f t="shared" si="3"/>
        <v>40</v>
      </c>
      <c r="I22" s="1"/>
      <c r="J22" s="1"/>
      <c r="K22" s="1"/>
      <c r="L22" s="1"/>
      <c r="M22" s="1"/>
      <c r="N22" s="1"/>
    </row>
    <row r="23" spans="1:14" x14ac:dyDescent="0.2">
      <c r="A23" s="6" t="s">
        <v>19</v>
      </c>
      <c r="B23" s="10"/>
      <c r="C23" s="10"/>
      <c r="D23" s="7">
        <v>2</v>
      </c>
      <c r="E23" s="7">
        <v>30</v>
      </c>
      <c r="F23" s="7">
        <v>70</v>
      </c>
      <c r="G23" s="8">
        <f t="shared" si="2"/>
        <v>60</v>
      </c>
      <c r="H23" s="8">
        <f t="shared" si="3"/>
        <v>140</v>
      </c>
      <c r="I23" s="1"/>
      <c r="J23" s="1"/>
      <c r="K23" s="1"/>
      <c r="L23" s="1"/>
      <c r="M23" s="1"/>
      <c r="N23" s="1"/>
    </row>
    <row r="24" spans="1:14" ht="45" x14ac:dyDescent="0.2">
      <c r="A24" s="9" t="s">
        <v>22</v>
      </c>
      <c r="B24" s="4" t="s">
        <v>2</v>
      </c>
      <c r="C24" s="4" t="s">
        <v>20</v>
      </c>
      <c r="D24" s="4" t="s">
        <v>6</v>
      </c>
      <c r="E24" s="4" t="s">
        <v>21</v>
      </c>
      <c r="F24" s="4" t="s">
        <v>29</v>
      </c>
      <c r="G24" s="5" t="s">
        <v>49</v>
      </c>
      <c r="H24" s="5" t="s">
        <v>50</v>
      </c>
      <c r="I24" s="1"/>
      <c r="J24" s="1"/>
      <c r="K24" s="1"/>
      <c r="L24" s="1"/>
      <c r="M24" s="1"/>
      <c r="N24" s="1"/>
    </row>
    <row r="25" spans="1:14" x14ac:dyDescent="0.2">
      <c r="A25" s="6" t="s">
        <v>23</v>
      </c>
      <c r="B25" s="7">
        <v>1</v>
      </c>
      <c r="C25" s="7">
        <v>20</v>
      </c>
      <c r="D25" s="7">
        <v>4</v>
      </c>
      <c r="E25" s="7">
        <v>40</v>
      </c>
      <c r="F25" s="7">
        <v>40</v>
      </c>
      <c r="G25" s="8">
        <f>B25*C25+D25*E25</f>
        <v>180</v>
      </c>
      <c r="H25" s="8">
        <f>F25*D25</f>
        <v>160</v>
      </c>
      <c r="I25" s="1"/>
      <c r="J25" s="1"/>
      <c r="K25" s="1"/>
      <c r="L25" s="1"/>
      <c r="M25" s="1"/>
      <c r="N25" s="1"/>
    </row>
    <row r="26" spans="1:14" x14ac:dyDescent="0.2">
      <c r="A26" s="6" t="s">
        <v>4</v>
      </c>
      <c r="B26" s="7">
        <v>2</v>
      </c>
      <c r="C26" s="7">
        <v>22</v>
      </c>
      <c r="D26" s="7">
        <v>4</v>
      </c>
      <c r="E26" s="7">
        <v>30</v>
      </c>
      <c r="F26" s="7">
        <v>40</v>
      </c>
      <c r="G26" s="8">
        <f t="shared" ref="G26:G32" si="4">B26*C26+D26*E26</f>
        <v>164</v>
      </c>
      <c r="H26" s="8">
        <f t="shared" ref="H26:H32" si="5">F26*D26</f>
        <v>160</v>
      </c>
      <c r="I26" s="1"/>
      <c r="J26" s="1"/>
      <c r="K26" s="1"/>
      <c r="L26" s="1"/>
      <c r="M26" s="1"/>
      <c r="N26" s="1"/>
    </row>
    <row r="27" spans="1:14" x14ac:dyDescent="0.2">
      <c r="A27" s="6" t="s">
        <v>24</v>
      </c>
      <c r="B27" s="7">
        <v>1</v>
      </c>
      <c r="C27" s="7">
        <v>35</v>
      </c>
      <c r="D27" s="10"/>
      <c r="E27" s="10"/>
      <c r="F27" s="10"/>
      <c r="G27" s="8">
        <f t="shared" si="4"/>
        <v>35</v>
      </c>
      <c r="H27" s="8">
        <f t="shared" si="5"/>
        <v>0</v>
      </c>
      <c r="I27" s="1"/>
      <c r="J27" s="1"/>
      <c r="K27" s="1"/>
      <c r="L27" s="1"/>
      <c r="M27" s="1"/>
      <c r="N27" s="1"/>
    </row>
    <row r="28" spans="1:14" x14ac:dyDescent="0.2">
      <c r="A28" s="6" t="s">
        <v>3</v>
      </c>
      <c r="B28" s="7">
        <v>1</v>
      </c>
      <c r="C28" s="7">
        <v>30</v>
      </c>
      <c r="D28" s="10"/>
      <c r="E28" s="10"/>
      <c r="F28" s="10"/>
      <c r="G28" s="8">
        <f t="shared" si="4"/>
        <v>30</v>
      </c>
      <c r="H28" s="8">
        <f t="shared" si="5"/>
        <v>0</v>
      </c>
      <c r="I28" s="1"/>
      <c r="J28" s="1"/>
      <c r="K28" s="1"/>
      <c r="L28" s="1"/>
      <c r="M28" s="1"/>
      <c r="N28" s="1"/>
    </row>
    <row r="29" spans="1:14" x14ac:dyDescent="0.2">
      <c r="A29" s="6" t="s">
        <v>25</v>
      </c>
      <c r="B29" s="7">
        <v>2</v>
      </c>
      <c r="C29" s="7">
        <v>15</v>
      </c>
      <c r="D29" s="7">
        <v>1</v>
      </c>
      <c r="E29" s="7">
        <v>20</v>
      </c>
      <c r="F29" s="7">
        <v>40</v>
      </c>
      <c r="G29" s="8">
        <f t="shared" si="4"/>
        <v>50</v>
      </c>
      <c r="H29" s="8">
        <f t="shared" si="5"/>
        <v>40</v>
      </c>
      <c r="I29" s="1"/>
      <c r="J29" s="1"/>
      <c r="K29" s="1"/>
      <c r="L29" s="1"/>
      <c r="M29" s="1"/>
      <c r="N29" s="1"/>
    </row>
    <row r="30" spans="1:14" x14ac:dyDescent="0.2">
      <c r="A30" s="6" t="s">
        <v>26</v>
      </c>
      <c r="B30" s="7">
        <v>1</v>
      </c>
      <c r="C30" s="11">
        <v>20</v>
      </c>
      <c r="D30" s="10"/>
      <c r="E30" s="10"/>
      <c r="F30" s="10"/>
      <c r="G30" s="8">
        <f t="shared" si="4"/>
        <v>20</v>
      </c>
      <c r="H30" s="8">
        <f t="shared" si="5"/>
        <v>0</v>
      </c>
      <c r="I30" s="1"/>
      <c r="J30" s="1"/>
      <c r="K30" s="1"/>
      <c r="L30" s="1"/>
      <c r="M30" s="1"/>
      <c r="N30" s="1"/>
    </row>
    <row r="31" spans="1:14" x14ac:dyDescent="0.2">
      <c r="A31" s="6" t="s">
        <v>5</v>
      </c>
      <c r="B31" s="10"/>
      <c r="C31" s="10"/>
      <c r="D31" s="7">
        <v>2</v>
      </c>
      <c r="E31" s="7">
        <v>30</v>
      </c>
      <c r="F31" s="7">
        <v>40</v>
      </c>
      <c r="G31" s="8">
        <f t="shared" si="4"/>
        <v>60</v>
      </c>
      <c r="H31" s="8">
        <f t="shared" si="5"/>
        <v>80</v>
      </c>
      <c r="I31" s="1"/>
      <c r="J31" s="1"/>
      <c r="K31" s="1"/>
      <c r="L31" s="1"/>
      <c r="M31" s="1"/>
      <c r="N31" s="1"/>
    </row>
    <row r="32" spans="1:14" x14ac:dyDescent="0.2">
      <c r="A32" s="6" t="s">
        <v>19</v>
      </c>
      <c r="B32" s="10"/>
      <c r="C32" s="10"/>
      <c r="D32" s="7">
        <v>2</v>
      </c>
      <c r="E32" s="7">
        <v>30</v>
      </c>
      <c r="F32" s="7">
        <v>40</v>
      </c>
      <c r="G32" s="8">
        <f t="shared" si="4"/>
        <v>60</v>
      </c>
      <c r="H32" s="8">
        <f t="shared" si="5"/>
        <v>80</v>
      </c>
      <c r="I32" s="1"/>
      <c r="J32" s="1"/>
      <c r="K32" s="1"/>
      <c r="L32" s="1"/>
      <c r="M32" s="1"/>
      <c r="N32" s="1"/>
    </row>
    <row r="33" spans="1:14" ht="45" x14ac:dyDescent="0.2">
      <c r="A33" s="9" t="s">
        <v>27</v>
      </c>
      <c r="B33" s="4" t="s">
        <v>2</v>
      </c>
      <c r="C33" s="4" t="s">
        <v>20</v>
      </c>
      <c r="D33" s="4" t="s">
        <v>6</v>
      </c>
      <c r="E33" s="4" t="s">
        <v>21</v>
      </c>
      <c r="F33" s="4" t="s">
        <v>29</v>
      </c>
      <c r="G33" s="5" t="s">
        <v>49</v>
      </c>
      <c r="H33" s="5" t="s">
        <v>50</v>
      </c>
      <c r="I33" s="1"/>
      <c r="J33" s="1"/>
      <c r="K33" s="1"/>
      <c r="L33" s="1"/>
      <c r="M33" s="1"/>
      <c r="N33" s="1"/>
    </row>
    <row r="34" spans="1:14" x14ac:dyDescent="0.2">
      <c r="A34" s="6" t="s">
        <v>27</v>
      </c>
      <c r="B34" s="7">
        <v>5</v>
      </c>
      <c r="C34" s="7">
        <v>28</v>
      </c>
      <c r="D34" s="7">
        <v>1</v>
      </c>
      <c r="E34" s="7">
        <v>50</v>
      </c>
      <c r="F34" s="7">
        <v>500</v>
      </c>
      <c r="G34" s="8">
        <f>B34*C34+D34*E34</f>
        <v>190</v>
      </c>
      <c r="H34" s="8">
        <f>F34*D34</f>
        <v>500</v>
      </c>
      <c r="I34" s="1"/>
      <c r="J34" s="1"/>
      <c r="K34" s="1"/>
      <c r="L34" s="1"/>
      <c r="M34" s="1"/>
      <c r="N34" s="1"/>
    </row>
    <row r="35" spans="1:14" ht="45" x14ac:dyDescent="0.2">
      <c r="A35" s="9" t="s">
        <v>28</v>
      </c>
      <c r="B35" s="4" t="s">
        <v>2</v>
      </c>
      <c r="C35" s="4" t="s">
        <v>20</v>
      </c>
      <c r="D35" s="4" t="s">
        <v>6</v>
      </c>
      <c r="E35" s="4" t="s">
        <v>21</v>
      </c>
      <c r="F35" s="4" t="s">
        <v>29</v>
      </c>
      <c r="G35" s="5" t="s">
        <v>49</v>
      </c>
      <c r="H35" s="5" t="s">
        <v>50</v>
      </c>
      <c r="I35" s="1"/>
      <c r="J35" s="1"/>
      <c r="K35" s="1"/>
      <c r="L35" s="1"/>
      <c r="M35" s="1"/>
      <c r="N35" s="1"/>
    </row>
    <row r="36" spans="1:14" x14ac:dyDescent="0.2">
      <c r="A36" s="6" t="s">
        <v>28</v>
      </c>
      <c r="B36" s="7">
        <v>7</v>
      </c>
      <c r="C36" s="7">
        <v>25</v>
      </c>
      <c r="D36" s="7">
        <v>2</v>
      </c>
      <c r="E36" s="7">
        <v>50</v>
      </c>
      <c r="F36" s="7">
        <v>500</v>
      </c>
      <c r="G36" s="8">
        <f>B36*C36+D36*E36</f>
        <v>275</v>
      </c>
      <c r="H36" s="8">
        <f>F36*D36</f>
        <v>1000</v>
      </c>
      <c r="I36" s="1"/>
      <c r="J36" s="1"/>
      <c r="K36" s="1"/>
      <c r="L36" s="1"/>
      <c r="M36" s="1"/>
      <c r="N36" s="1"/>
    </row>
    <row r="37" spans="1:14" ht="45" x14ac:dyDescent="0.2">
      <c r="A37" s="9" t="s">
        <v>30</v>
      </c>
      <c r="B37" s="4" t="s">
        <v>2</v>
      </c>
      <c r="C37" s="4" t="s">
        <v>20</v>
      </c>
      <c r="D37" s="4" t="s">
        <v>6</v>
      </c>
      <c r="E37" s="4" t="s">
        <v>21</v>
      </c>
      <c r="F37" s="4" t="s">
        <v>29</v>
      </c>
      <c r="G37" s="5" t="s">
        <v>49</v>
      </c>
      <c r="H37" s="5" t="s">
        <v>50</v>
      </c>
      <c r="I37" s="1"/>
      <c r="J37" s="1"/>
      <c r="K37" s="1"/>
      <c r="L37" s="1"/>
      <c r="M37" s="1"/>
      <c r="N37" s="1"/>
    </row>
    <row r="38" spans="1:14" x14ac:dyDescent="0.2">
      <c r="A38" s="6" t="s">
        <v>30</v>
      </c>
      <c r="B38" s="7">
        <v>7</v>
      </c>
      <c r="C38" s="7">
        <v>15</v>
      </c>
      <c r="D38" s="10"/>
      <c r="E38" s="10"/>
      <c r="F38" s="10"/>
      <c r="G38" s="8">
        <f>B38*C38+D38*E38</f>
        <v>105</v>
      </c>
      <c r="H38" s="8">
        <f>F38*D38</f>
        <v>0</v>
      </c>
      <c r="I38" s="1"/>
      <c r="J38" s="1"/>
      <c r="K38" s="1"/>
      <c r="L38" s="1"/>
      <c r="M38" s="1"/>
      <c r="N38" s="1"/>
    </row>
    <row r="39" spans="1:14" x14ac:dyDescent="0.2">
      <c r="A39" s="6" t="s">
        <v>38</v>
      </c>
      <c r="B39" s="7">
        <v>8</v>
      </c>
      <c r="C39" s="7">
        <v>20</v>
      </c>
      <c r="D39" s="10"/>
      <c r="E39" s="10"/>
      <c r="F39" s="10"/>
      <c r="G39" s="8">
        <f>B39*C39+D39*E39</f>
        <v>160</v>
      </c>
      <c r="H39" s="8">
        <f>F39*D39</f>
        <v>0</v>
      </c>
      <c r="I39" s="1"/>
      <c r="J39" s="1"/>
      <c r="K39" s="1"/>
      <c r="L39" s="1"/>
      <c r="M39" s="1"/>
      <c r="N39" s="1"/>
    </row>
    <row r="40" spans="1:14" ht="45" x14ac:dyDescent="0.2">
      <c r="A40" s="9" t="s">
        <v>32</v>
      </c>
      <c r="B40" s="4" t="s">
        <v>2</v>
      </c>
      <c r="C40" s="4" t="s">
        <v>20</v>
      </c>
      <c r="D40" s="4" t="s">
        <v>6</v>
      </c>
      <c r="E40" s="4" t="s">
        <v>21</v>
      </c>
      <c r="F40" s="4" t="s">
        <v>29</v>
      </c>
      <c r="G40" s="5" t="s">
        <v>49</v>
      </c>
      <c r="H40" s="5" t="s">
        <v>50</v>
      </c>
      <c r="I40" s="1"/>
      <c r="J40" s="1"/>
      <c r="K40" s="1"/>
      <c r="L40" s="1"/>
      <c r="M40" s="1"/>
      <c r="N40" s="1"/>
    </row>
    <row r="41" spans="1:14" x14ac:dyDescent="0.2">
      <c r="A41" s="6" t="s">
        <v>31</v>
      </c>
      <c r="B41" s="7">
        <v>5</v>
      </c>
      <c r="C41" s="7">
        <v>12</v>
      </c>
      <c r="D41" s="10"/>
      <c r="E41" s="10"/>
      <c r="F41" s="10"/>
      <c r="G41" s="8">
        <f>B41*C41+D41*E41</f>
        <v>60</v>
      </c>
      <c r="H41" s="8">
        <f>F41*D41</f>
        <v>0</v>
      </c>
      <c r="I41" s="1"/>
      <c r="J41" s="1"/>
      <c r="K41" s="1"/>
      <c r="L41" s="1"/>
      <c r="M41" s="1"/>
      <c r="N41" s="1"/>
    </row>
    <row r="42" spans="1:14" x14ac:dyDescent="0.2">
      <c r="A42" s="6" t="s">
        <v>33</v>
      </c>
      <c r="B42" s="7">
        <v>2</v>
      </c>
      <c r="C42" s="7">
        <v>16</v>
      </c>
      <c r="D42" s="10"/>
      <c r="E42" s="10"/>
      <c r="F42" s="10"/>
      <c r="G42" s="8">
        <f t="shared" ref="G42:G43" si="6">B42*C42+D42*E42</f>
        <v>32</v>
      </c>
      <c r="H42" s="8">
        <f t="shared" ref="H42:H43" si="7">F42*D42</f>
        <v>0</v>
      </c>
      <c r="I42" s="1"/>
      <c r="J42" s="1"/>
      <c r="K42" s="1"/>
      <c r="L42" s="1"/>
      <c r="M42" s="1"/>
      <c r="N42" s="1"/>
    </row>
    <row r="43" spans="1:14" x14ac:dyDescent="0.2">
      <c r="A43" s="6" t="s">
        <v>34</v>
      </c>
      <c r="B43" s="7">
        <v>3</v>
      </c>
      <c r="C43" s="7">
        <v>5</v>
      </c>
      <c r="D43" s="10"/>
      <c r="E43" s="10"/>
      <c r="F43" s="10"/>
      <c r="G43" s="8">
        <f t="shared" si="6"/>
        <v>15</v>
      </c>
      <c r="H43" s="8">
        <f t="shared" si="7"/>
        <v>0</v>
      </c>
      <c r="I43" s="1"/>
      <c r="J43" s="1"/>
      <c r="K43" s="1"/>
      <c r="L43" s="1"/>
      <c r="M43" s="1"/>
      <c r="N43" s="1"/>
    </row>
    <row r="44" spans="1:14" ht="45" x14ac:dyDescent="0.2">
      <c r="A44" s="9" t="s">
        <v>36</v>
      </c>
      <c r="B44" s="4" t="s">
        <v>2</v>
      </c>
      <c r="C44" s="4" t="s">
        <v>20</v>
      </c>
      <c r="D44" s="4" t="s">
        <v>6</v>
      </c>
      <c r="E44" s="4" t="s">
        <v>21</v>
      </c>
      <c r="F44" s="4" t="s">
        <v>29</v>
      </c>
      <c r="G44" s="5" t="s">
        <v>49</v>
      </c>
      <c r="H44" s="5" t="s">
        <v>50</v>
      </c>
    </row>
    <row r="45" spans="1:14" x14ac:dyDescent="0.2">
      <c r="A45" s="12" t="s">
        <v>36</v>
      </c>
      <c r="B45" s="13">
        <v>2</v>
      </c>
      <c r="C45" s="13">
        <v>10</v>
      </c>
      <c r="D45" s="14"/>
      <c r="E45" s="14"/>
      <c r="F45" s="14"/>
      <c r="G45" s="8">
        <f>B45*C45+D45*E45</f>
        <v>20</v>
      </c>
      <c r="H45" s="8">
        <f>F45*D45</f>
        <v>0</v>
      </c>
    </row>
    <row r="46" spans="1:14" ht="45" x14ac:dyDescent="0.2">
      <c r="A46" s="9" t="s">
        <v>37</v>
      </c>
      <c r="B46" s="4" t="s">
        <v>2</v>
      </c>
      <c r="C46" s="4" t="s">
        <v>20</v>
      </c>
      <c r="D46" s="4" t="s">
        <v>6</v>
      </c>
      <c r="E46" s="4" t="s">
        <v>21</v>
      </c>
      <c r="F46" s="4" t="s">
        <v>29</v>
      </c>
      <c r="G46" s="5" t="s">
        <v>49</v>
      </c>
      <c r="H46" s="5" t="s">
        <v>50</v>
      </c>
    </row>
    <row r="47" spans="1:14" x14ac:dyDescent="0.2">
      <c r="A47" s="12" t="s">
        <v>37</v>
      </c>
      <c r="B47" s="13">
        <v>2</v>
      </c>
      <c r="C47" s="13">
        <v>30</v>
      </c>
      <c r="D47" s="14"/>
      <c r="E47" s="14"/>
      <c r="F47" s="14"/>
      <c r="G47" s="8">
        <f>B47*C47+D47*E47</f>
        <v>60</v>
      </c>
      <c r="H47" s="8">
        <f>F47*D47</f>
        <v>0</v>
      </c>
    </row>
    <row r="48" spans="1:14" ht="45" x14ac:dyDescent="0.2">
      <c r="A48" s="9" t="s">
        <v>39</v>
      </c>
      <c r="B48" s="4" t="s">
        <v>2</v>
      </c>
      <c r="C48" s="4" t="s">
        <v>20</v>
      </c>
      <c r="D48" s="4" t="s">
        <v>6</v>
      </c>
      <c r="E48" s="4" t="s">
        <v>21</v>
      </c>
      <c r="F48" s="4" t="s">
        <v>29</v>
      </c>
      <c r="G48" s="5" t="s">
        <v>49</v>
      </c>
      <c r="H48" s="5" t="s">
        <v>50</v>
      </c>
    </row>
    <row r="49" spans="1:8" x14ac:dyDescent="0.2">
      <c r="A49" s="12" t="s">
        <v>105</v>
      </c>
      <c r="B49" s="13">
        <v>7</v>
      </c>
      <c r="C49" s="13">
        <v>22</v>
      </c>
      <c r="D49" s="14"/>
      <c r="E49" s="14"/>
      <c r="F49" s="14"/>
      <c r="G49" s="8">
        <f>B49*C49+D49*E49</f>
        <v>154</v>
      </c>
      <c r="H49" s="8">
        <f>F49*D49</f>
        <v>0</v>
      </c>
    </row>
    <row r="51" spans="1:8" ht="15" x14ac:dyDescent="0.25">
      <c r="G51" s="112">
        <f>G49+G47+G45+G43+G42+G41+G39+G38+G36+G34+G32+G31+G30+G29+G28+G27+G26+G25+G23+G22+G21+G20+G19+G18+G17+G16+G15+G14+G12+G11+G10+G9+G8+G7+G6</f>
        <v>2768</v>
      </c>
      <c r="H51" s="112">
        <f>H49+H47+H45+H43+H42+H41+H39+H38+H36+H34+H32+H31+H30+H29+H28+H27+H26+H25+H23+H22+H21+H20+H19+H18+H17+H16+H15+H14+H12+H11+H10+H9+H8+H7+H6</f>
        <v>3725</v>
      </c>
    </row>
  </sheetData>
  <mergeCells count="3">
    <mergeCell ref="A1:H1"/>
    <mergeCell ref="A2:H2"/>
    <mergeCell ref="A4:H4"/>
  </mergeCells>
  <pageMargins left="0.7" right="0.7" top="0.75" bottom="0.75" header="0.3" footer="0.3"/>
  <pageSetup paperSize="9" scale="88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workbookViewId="0">
      <selection activeCell="I19" sqref="I19"/>
    </sheetView>
  </sheetViews>
  <sheetFormatPr baseColWidth="10" defaultRowHeight="14.25" x14ac:dyDescent="0.2"/>
  <cols>
    <col min="1" max="1" width="23.42578125" style="2" customWidth="1"/>
    <col min="2" max="2" width="15.42578125" style="2" customWidth="1"/>
    <col min="3" max="3" width="11.42578125" style="2"/>
    <col min="4" max="4" width="33.42578125" style="2" customWidth="1"/>
    <col min="5" max="5" width="15.42578125" style="2" customWidth="1"/>
    <col min="6" max="6" width="15" style="2" customWidth="1"/>
    <col min="7" max="7" width="11.42578125" style="2"/>
    <col min="8" max="8" width="27.28515625" style="2" customWidth="1"/>
    <col min="9" max="9" width="16" style="2" customWidth="1"/>
    <col min="10" max="10" width="11.42578125" style="2"/>
    <col min="11" max="11" width="26.42578125" style="2" customWidth="1"/>
    <col min="12" max="12" width="16.28515625" style="2" customWidth="1"/>
    <col min="13" max="13" width="16.140625" style="2" customWidth="1"/>
    <col min="14" max="16384" width="11.42578125" style="2"/>
  </cols>
  <sheetData>
    <row r="1" spans="1:13" ht="15" x14ac:dyDescent="0.25">
      <c r="A1" s="48" t="s">
        <v>110</v>
      </c>
      <c r="B1" s="48"/>
      <c r="C1" s="48"/>
      <c r="D1" s="48"/>
      <c r="E1" s="48"/>
      <c r="F1" s="48"/>
      <c r="G1" s="48"/>
      <c r="H1" s="48"/>
      <c r="I1" s="48"/>
      <c r="J1" s="22"/>
      <c r="K1" s="22"/>
      <c r="L1" s="22"/>
      <c r="M1" s="22"/>
    </row>
    <row r="2" spans="1:13" ht="14.25" customHeight="1" x14ac:dyDescent="0.2">
      <c r="A2" s="49" t="s">
        <v>103</v>
      </c>
      <c r="B2" s="49"/>
      <c r="C2" s="49"/>
      <c r="D2" s="49"/>
      <c r="E2" s="49"/>
      <c r="F2" s="49"/>
      <c r="G2" s="49"/>
      <c r="H2" s="49"/>
      <c r="I2" s="49"/>
      <c r="J2" s="23"/>
      <c r="K2" s="23"/>
      <c r="L2" s="23"/>
      <c r="M2" s="23"/>
    </row>
    <row r="4" spans="1:13" ht="24.75" customHeight="1" x14ac:dyDescent="0.2">
      <c r="A4" s="50" t="s">
        <v>55</v>
      </c>
      <c r="B4" s="50"/>
      <c r="D4" s="50" t="s">
        <v>0</v>
      </c>
      <c r="E4" s="50"/>
      <c r="F4" s="50"/>
      <c r="G4" s="19"/>
      <c r="H4" s="50" t="s">
        <v>52</v>
      </c>
      <c r="I4" s="50"/>
      <c r="J4" s="19"/>
    </row>
    <row r="5" spans="1:13" ht="36" customHeight="1" x14ac:dyDescent="0.2">
      <c r="A5" s="34" t="s">
        <v>46</v>
      </c>
      <c r="B5" s="4" t="s">
        <v>43</v>
      </c>
      <c r="D5" s="9" t="s">
        <v>46</v>
      </c>
      <c r="E5" s="4" t="s">
        <v>43</v>
      </c>
      <c r="F5" s="4" t="s">
        <v>44</v>
      </c>
      <c r="G5" s="17"/>
      <c r="H5" s="9" t="s">
        <v>46</v>
      </c>
      <c r="I5" s="4" t="s">
        <v>43</v>
      </c>
    </row>
    <row r="6" spans="1:13" x14ac:dyDescent="0.2">
      <c r="A6" s="6" t="s">
        <v>53</v>
      </c>
      <c r="B6" s="39">
        <v>1000</v>
      </c>
      <c r="D6" s="6" t="s">
        <v>42</v>
      </c>
      <c r="E6" s="39">
        <v>3500</v>
      </c>
      <c r="F6" s="42"/>
      <c r="G6" s="17"/>
      <c r="H6" s="6" t="s">
        <v>101</v>
      </c>
      <c r="I6" s="39">
        <v>1500</v>
      </c>
    </row>
    <row r="7" spans="1:13" ht="14.25" customHeight="1" x14ac:dyDescent="0.2">
      <c r="A7" s="18"/>
      <c r="B7" s="113"/>
      <c r="D7" s="6" t="s">
        <v>94</v>
      </c>
      <c r="E7" s="39">
        <v>3000</v>
      </c>
      <c r="F7" s="42"/>
      <c r="G7" s="17"/>
      <c r="H7" s="6" t="s">
        <v>102</v>
      </c>
      <c r="I7" s="39">
        <v>2500</v>
      </c>
    </row>
    <row r="8" spans="1:13" x14ac:dyDescent="0.2">
      <c r="A8" s="34" t="s">
        <v>45</v>
      </c>
      <c r="B8" s="43">
        <f>B6</f>
        <v>1000</v>
      </c>
      <c r="D8" s="6" t="s">
        <v>95</v>
      </c>
      <c r="E8" s="39">
        <v>700</v>
      </c>
      <c r="F8" s="42"/>
      <c r="G8" s="17"/>
      <c r="H8" s="35"/>
      <c r="I8" s="115"/>
    </row>
    <row r="9" spans="1:13" x14ac:dyDescent="0.2">
      <c r="D9" s="6" t="s">
        <v>97</v>
      </c>
      <c r="E9" s="39">
        <v>5000</v>
      </c>
      <c r="F9" s="42"/>
      <c r="G9" s="17"/>
      <c r="H9" s="18"/>
      <c r="I9" s="113"/>
    </row>
    <row r="10" spans="1:13" x14ac:dyDescent="0.2">
      <c r="D10" s="6" t="s">
        <v>96</v>
      </c>
      <c r="E10" s="42"/>
      <c r="F10" s="39">
        <v>8819</v>
      </c>
      <c r="G10" s="17"/>
      <c r="H10" s="9" t="s">
        <v>45</v>
      </c>
      <c r="I10" s="43">
        <f>I6+I7+I8</f>
        <v>4000</v>
      </c>
    </row>
    <row r="11" spans="1:13" x14ac:dyDescent="0.2">
      <c r="D11" s="6" t="s">
        <v>98</v>
      </c>
      <c r="E11" s="39">
        <v>450</v>
      </c>
      <c r="F11" s="42"/>
      <c r="G11" s="17"/>
    </row>
    <row r="12" spans="1:13" ht="15.75" customHeight="1" x14ac:dyDescent="0.2">
      <c r="D12" s="6" t="s">
        <v>99</v>
      </c>
      <c r="E12" s="39">
        <v>400</v>
      </c>
      <c r="F12" s="42"/>
      <c r="G12" s="17"/>
    </row>
    <row r="13" spans="1:13" x14ac:dyDescent="0.2">
      <c r="D13" s="6" t="s">
        <v>40</v>
      </c>
      <c r="E13" s="39">
        <v>1000</v>
      </c>
      <c r="F13" s="42"/>
      <c r="G13" s="17"/>
    </row>
    <row r="14" spans="1:13" x14ac:dyDescent="0.2">
      <c r="D14" s="6" t="s">
        <v>100</v>
      </c>
      <c r="E14" s="39">
        <v>300</v>
      </c>
      <c r="F14" s="114">
        <v>100</v>
      </c>
      <c r="G14" s="17"/>
    </row>
    <row r="15" spans="1:13" x14ac:dyDescent="0.2">
      <c r="D15" s="6" t="s">
        <v>41</v>
      </c>
      <c r="E15" s="39">
        <v>3000</v>
      </c>
      <c r="F15" s="42"/>
      <c r="G15" s="17"/>
    </row>
    <row r="16" spans="1:13" x14ac:dyDescent="0.2">
      <c r="D16" s="18"/>
      <c r="E16" s="113"/>
      <c r="F16" s="113"/>
    </row>
    <row r="17" spans="4:6" x14ac:dyDescent="0.2">
      <c r="D17" s="9" t="s">
        <v>45</v>
      </c>
      <c r="E17" s="43">
        <f>E6+E7+E8+E9+E10+E11+E12+E13+E14+E15</f>
        <v>17350</v>
      </c>
      <c r="F17" s="43">
        <f>F6+F7+F8+F9+F10+F11+F12+F13+F14+F15</f>
        <v>8919</v>
      </c>
    </row>
  </sheetData>
  <mergeCells count="5">
    <mergeCell ref="A4:B4"/>
    <mergeCell ref="A1:I1"/>
    <mergeCell ref="A2:I2"/>
    <mergeCell ref="D4:F4"/>
    <mergeCell ref="H4:I4"/>
  </mergeCells>
  <pageMargins left="0.7" right="0.7" top="0.75" bottom="0.75" header="0.3" footer="0.3"/>
  <pageSetup paperSize="9" scale="65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G30" sqref="G30"/>
    </sheetView>
  </sheetViews>
  <sheetFormatPr baseColWidth="10" defaultRowHeight="14.25" x14ac:dyDescent="0.2"/>
  <cols>
    <col min="1" max="1" width="21.85546875" style="2" customWidth="1"/>
    <col min="2" max="2" width="14.28515625" style="2" customWidth="1"/>
    <col min="3" max="3" width="12.7109375" style="2" customWidth="1"/>
    <col min="4" max="16384" width="11.42578125" style="2"/>
  </cols>
  <sheetData>
    <row r="1" spans="1:4" ht="15" x14ac:dyDescent="0.25">
      <c r="A1" s="48" t="s">
        <v>108</v>
      </c>
      <c r="B1" s="48"/>
      <c r="C1" s="48"/>
      <c r="D1" s="48"/>
    </row>
    <row r="2" spans="1:4" x14ac:dyDescent="0.2">
      <c r="A2" s="49" t="s">
        <v>64</v>
      </c>
      <c r="B2" s="49"/>
      <c r="C2" s="49"/>
      <c r="D2" s="49"/>
    </row>
    <row r="4" spans="1:4" x14ac:dyDescent="0.2">
      <c r="A4" s="20"/>
      <c r="B4" s="4" t="s">
        <v>57</v>
      </c>
      <c r="C4" s="4" t="s">
        <v>47</v>
      </c>
      <c r="D4" s="36" t="s">
        <v>54</v>
      </c>
    </row>
    <row r="5" spans="1:4" x14ac:dyDescent="0.2">
      <c r="A5" s="51" t="s">
        <v>59</v>
      </c>
      <c r="B5" s="52"/>
      <c r="C5" s="52"/>
      <c r="D5" s="53"/>
    </row>
    <row r="6" spans="1:4" ht="36" customHeight="1" x14ac:dyDescent="0.2">
      <c r="A6" s="40" t="s">
        <v>48</v>
      </c>
      <c r="B6" s="39">
        <v>69</v>
      </c>
      <c r="C6" s="39">
        <v>2768</v>
      </c>
      <c r="D6" s="41"/>
    </row>
    <row r="7" spans="1:4" ht="28.5" x14ac:dyDescent="0.2">
      <c r="A7" s="40" t="s">
        <v>51</v>
      </c>
      <c r="B7" s="42"/>
      <c r="C7" s="39">
        <v>3725</v>
      </c>
      <c r="D7" s="41"/>
    </row>
    <row r="8" spans="1:4" x14ac:dyDescent="0.2">
      <c r="A8" s="54" t="s">
        <v>58</v>
      </c>
      <c r="B8" s="55"/>
      <c r="C8" s="55"/>
      <c r="D8" s="56"/>
    </row>
    <row r="9" spans="1:4" ht="28.5" x14ac:dyDescent="0.2">
      <c r="A9" s="40" t="s">
        <v>43</v>
      </c>
      <c r="B9" s="39">
        <v>1000</v>
      </c>
      <c r="C9" s="39">
        <v>17350</v>
      </c>
      <c r="D9" s="43">
        <v>4000</v>
      </c>
    </row>
    <row r="10" spans="1:4" ht="28.5" x14ac:dyDescent="0.2">
      <c r="A10" s="40" t="s">
        <v>44</v>
      </c>
      <c r="B10" s="42"/>
      <c r="C10" s="39">
        <v>8919</v>
      </c>
      <c r="D10" s="41"/>
    </row>
    <row r="11" spans="1:4" x14ac:dyDescent="0.2">
      <c r="A11" s="21"/>
      <c r="B11" s="21"/>
      <c r="C11" s="21"/>
    </row>
    <row r="12" spans="1:4" x14ac:dyDescent="0.2">
      <c r="A12" s="21"/>
      <c r="B12" s="21"/>
      <c r="C12" s="21"/>
    </row>
    <row r="13" spans="1:4" ht="30" x14ac:dyDescent="0.2">
      <c r="A13" s="117" t="s">
        <v>109</v>
      </c>
      <c r="B13" s="118">
        <f>B6*9+B7*2+B9+B10+C6*39+C7*9+C9+C10+D6*4+D7+D9+D10</f>
        <v>173367</v>
      </c>
      <c r="C13" s="37"/>
      <c r="D13" s="38"/>
    </row>
    <row r="14" spans="1:4" x14ac:dyDescent="0.2">
      <c r="A14" s="21"/>
      <c r="B14" s="21"/>
      <c r="C14" s="21"/>
    </row>
    <row r="15" spans="1:4" x14ac:dyDescent="0.2">
      <c r="A15" s="21"/>
      <c r="B15" s="21"/>
      <c r="C15" s="21"/>
    </row>
    <row r="16" spans="1:4" x14ac:dyDescent="0.2">
      <c r="A16" s="21"/>
      <c r="B16" s="21"/>
      <c r="C16" s="21"/>
    </row>
    <row r="17" spans="1:3" x14ac:dyDescent="0.2">
      <c r="A17" s="21"/>
      <c r="B17" s="21"/>
      <c r="C17" s="21"/>
    </row>
    <row r="18" spans="1:3" x14ac:dyDescent="0.2">
      <c r="A18" s="21"/>
      <c r="B18" s="21"/>
      <c r="C18" s="21"/>
    </row>
  </sheetData>
  <mergeCells count="4">
    <mergeCell ref="A5:D5"/>
    <mergeCell ref="A8:D8"/>
    <mergeCell ref="A1:D1"/>
    <mergeCell ref="A2:D2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38"/>
  <sheetViews>
    <sheetView workbookViewId="0">
      <selection activeCell="P15" sqref="P15:Y18"/>
    </sheetView>
  </sheetViews>
  <sheetFormatPr baseColWidth="10" defaultRowHeight="15" x14ac:dyDescent="0.25"/>
  <cols>
    <col min="1" max="1" width="8.42578125" style="25" customWidth="1"/>
    <col min="2" max="25" width="5.7109375" style="30" customWidth="1"/>
    <col min="26" max="45" width="6.7109375" style="31" customWidth="1"/>
    <col min="46" max="46" width="6.7109375" customWidth="1"/>
  </cols>
  <sheetData>
    <row r="2" spans="1:46" x14ac:dyDescent="0.25">
      <c r="A2" s="116" t="s">
        <v>111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</row>
    <row r="4" spans="1:46" ht="15.75" customHeight="1" x14ac:dyDescent="0.25">
      <c r="A4" s="26"/>
      <c r="B4" s="97" t="s">
        <v>72</v>
      </c>
      <c r="C4" s="97"/>
      <c r="D4" s="97"/>
      <c r="E4" s="97"/>
      <c r="F4" s="97"/>
      <c r="G4" s="97"/>
      <c r="H4" s="97"/>
      <c r="I4" s="97" t="s">
        <v>75</v>
      </c>
      <c r="J4" s="97"/>
      <c r="K4" s="97"/>
      <c r="L4" s="97"/>
      <c r="M4" s="97"/>
      <c r="N4" s="97"/>
      <c r="O4" s="79" t="s">
        <v>83</v>
      </c>
      <c r="P4" s="80"/>
      <c r="Q4" s="80"/>
      <c r="R4" s="80"/>
      <c r="S4" s="80"/>
      <c r="T4" s="80"/>
      <c r="U4" s="80"/>
      <c r="V4" s="80"/>
      <c r="W4" s="80"/>
      <c r="X4" s="80"/>
      <c r="Y4" s="81"/>
      <c r="Z4" s="75" t="s">
        <v>86</v>
      </c>
      <c r="AA4" s="76"/>
      <c r="AB4" s="76"/>
      <c r="AC4" s="76"/>
      <c r="AD4" s="76"/>
      <c r="AE4" s="76"/>
      <c r="AF4" s="76"/>
      <c r="AG4" s="76"/>
      <c r="AH4" s="102" t="s">
        <v>87</v>
      </c>
      <c r="AI4" s="103"/>
      <c r="AJ4" s="103"/>
      <c r="AK4" s="104"/>
      <c r="AL4" s="96" t="s">
        <v>90</v>
      </c>
      <c r="AM4" s="110"/>
      <c r="AN4" s="110"/>
      <c r="AO4" s="110"/>
      <c r="AP4" s="111"/>
      <c r="AQ4" s="96" t="s">
        <v>92</v>
      </c>
      <c r="AR4" s="110"/>
      <c r="AS4" s="110"/>
      <c r="AT4" s="111"/>
    </row>
    <row r="5" spans="1:46" x14ac:dyDescent="0.25">
      <c r="A5" s="100">
        <v>7</v>
      </c>
      <c r="B5" s="82"/>
      <c r="C5" s="83"/>
      <c r="D5" s="83"/>
      <c r="E5" s="83"/>
      <c r="F5" s="83"/>
      <c r="G5" s="83"/>
      <c r="H5" s="84"/>
      <c r="I5" s="87"/>
      <c r="J5" s="94"/>
      <c r="K5" s="94"/>
      <c r="L5" s="94"/>
      <c r="M5" s="94"/>
      <c r="N5" s="88"/>
      <c r="O5" s="82"/>
      <c r="P5" s="83"/>
      <c r="Q5" s="83"/>
      <c r="R5" s="83"/>
      <c r="S5" s="83"/>
      <c r="T5" s="83"/>
      <c r="U5" s="83"/>
      <c r="V5" s="83"/>
      <c r="W5" s="83"/>
      <c r="X5" s="83"/>
      <c r="Y5" s="84"/>
      <c r="Z5" s="57"/>
      <c r="AA5" s="58"/>
      <c r="AB5" s="58"/>
      <c r="AC5" s="58"/>
      <c r="AD5" s="58"/>
      <c r="AE5" s="58"/>
      <c r="AF5" s="58"/>
      <c r="AG5" s="58"/>
      <c r="AH5" s="57"/>
      <c r="AI5" s="58"/>
      <c r="AJ5" s="58"/>
      <c r="AK5" s="59"/>
      <c r="AL5" s="57"/>
      <c r="AM5" s="58"/>
      <c r="AN5" s="58"/>
      <c r="AO5" s="58"/>
      <c r="AP5" s="59"/>
      <c r="AQ5" s="57"/>
      <c r="AR5" s="58"/>
      <c r="AS5" s="58"/>
      <c r="AT5" s="59"/>
    </row>
    <row r="6" spans="1:46" x14ac:dyDescent="0.25">
      <c r="A6" s="100"/>
      <c r="B6" s="82"/>
      <c r="C6" s="83"/>
      <c r="D6" s="83"/>
      <c r="E6" s="83"/>
      <c r="F6" s="83"/>
      <c r="G6" s="83"/>
      <c r="H6" s="84"/>
      <c r="I6" s="82"/>
      <c r="J6" s="83"/>
      <c r="K6" s="83"/>
      <c r="L6" s="83"/>
      <c r="M6" s="83"/>
      <c r="N6" s="84"/>
      <c r="O6" s="82"/>
      <c r="P6" s="83"/>
      <c r="Q6" s="83"/>
      <c r="R6" s="83"/>
      <c r="S6" s="83"/>
      <c r="T6" s="83"/>
      <c r="U6" s="83"/>
      <c r="V6" s="83"/>
      <c r="W6" s="83"/>
      <c r="X6" s="83"/>
      <c r="Y6" s="84"/>
      <c r="Z6" s="60"/>
      <c r="AA6" s="61"/>
      <c r="AB6" s="61"/>
      <c r="AC6" s="61"/>
      <c r="AD6" s="61"/>
      <c r="AE6" s="61"/>
      <c r="AF6" s="61"/>
      <c r="AG6" s="61"/>
      <c r="AH6" s="60"/>
      <c r="AI6" s="61"/>
      <c r="AJ6" s="61"/>
      <c r="AK6" s="62"/>
      <c r="AL6" s="60"/>
      <c r="AM6" s="61"/>
      <c r="AN6" s="61"/>
      <c r="AO6" s="61"/>
      <c r="AP6" s="62"/>
      <c r="AQ6" s="60"/>
      <c r="AR6" s="61"/>
      <c r="AS6" s="61"/>
      <c r="AT6" s="62"/>
    </row>
    <row r="7" spans="1:46" x14ac:dyDescent="0.25">
      <c r="A7" s="100">
        <v>8</v>
      </c>
      <c r="B7" s="82"/>
      <c r="C7" s="83"/>
      <c r="D7" s="83"/>
      <c r="E7" s="83"/>
      <c r="F7" s="83"/>
      <c r="G7" s="83"/>
      <c r="H7" s="84"/>
      <c r="I7" s="82"/>
      <c r="J7" s="83"/>
      <c r="K7" s="83"/>
      <c r="L7" s="83"/>
      <c r="M7" s="83"/>
      <c r="N7" s="84"/>
      <c r="O7" s="82"/>
      <c r="P7" s="83"/>
      <c r="Q7" s="83"/>
      <c r="R7" s="83"/>
      <c r="S7" s="83"/>
      <c r="T7" s="83"/>
      <c r="U7" s="83"/>
      <c r="V7" s="83"/>
      <c r="W7" s="83"/>
      <c r="X7" s="83"/>
      <c r="Y7" s="84"/>
      <c r="Z7" s="60"/>
      <c r="AA7" s="61"/>
      <c r="AB7" s="61"/>
      <c r="AC7" s="61"/>
      <c r="AD7" s="61"/>
      <c r="AE7" s="61"/>
      <c r="AF7" s="61"/>
      <c r="AG7" s="61"/>
      <c r="AH7" s="60"/>
      <c r="AI7" s="61"/>
      <c r="AJ7" s="61"/>
      <c r="AK7" s="62"/>
      <c r="AL7" s="60"/>
      <c r="AM7" s="61"/>
      <c r="AN7" s="61"/>
      <c r="AO7" s="61"/>
      <c r="AP7" s="62"/>
      <c r="AQ7" s="60"/>
      <c r="AR7" s="61"/>
      <c r="AS7" s="61"/>
      <c r="AT7" s="62"/>
    </row>
    <row r="8" spans="1:46" ht="15" customHeight="1" x14ac:dyDescent="0.25">
      <c r="A8" s="100"/>
      <c r="B8" s="70" t="s">
        <v>68</v>
      </c>
      <c r="C8" s="82"/>
      <c r="D8" s="83"/>
      <c r="E8" s="83"/>
      <c r="F8" s="83"/>
      <c r="G8" s="83"/>
      <c r="H8" s="84"/>
      <c r="I8" s="82"/>
      <c r="J8" s="83"/>
      <c r="K8" s="83"/>
      <c r="L8" s="83"/>
      <c r="M8" s="83"/>
      <c r="N8" s="84"/>
      <c r="O8" s="66" t="s">
        <v>74</v>
      </c>
      <c r="P8" s="82"/>
      <c r="Q8" s="83"/>
      <c r="R8" s="83"/>
      <c r="S8" s="83"/>
      <c r="T8" s="83"/>
      <c r="U8" s="83"/>
      <c r="V8" s="83"/>
      <c r="W8" s="83"/>
      <c r="X8" s="83"/>
      <c r="Y8" s="84"/>
      <c r="Z8" s="60"/>
      <c r="AA8" s="61"/>
      <c r="AB8" s="61"/>
      <c r="AC8" s="61"/>
      <c r="AD8" s="61"/>
      <c r="AE8" s="61"/>
      <c r="AF8" s="61"/>
      <c r="AG8" s="61"/>
      <c r="AH8" s="66" t="s">
        <v>68</v>
      </c>
      <c r="AI8" s="60"/>
      <c r="AJ8" s="61"/>
      <c r="AK8" s="62"/>
      <c r="AL8" s="60"/>
      <c r="AM8" s="61"/>
      <c r="AN8" s="61"/>
      <c r="AO8" s="61"/>
      <c r="AP8" s="62"/>
      <c r="AQ8" s="60"/>
      <c r="AR8" s="61"/>
      <c r="AS8" s="61"/>
      <c r="AT8" s="62"/>
    </row>
    <row r="9" spans="1:46" x14ac:dyDescent="0.25">
      <c r="A9" s="100">
        <v>9</v>
      </c>
      <c r="B9" s="72"/>
      <c r="C9" s="82"/>
      <c r="D9" s="83"/>
      <c r="E9" s="83"/>
      <c r="F9" s="83"/>
      <c r="G9" s="83"/>
      <c r="H9" s="84"/>
      <c r="I9" s="82"/>
      <c r="J9" s="83"/>
      <c r="K9" s="83"/>
      <c r="L9" s="83"/>
      <c r="M9" s="83"/>
      <c r="N9" s="84"/>
      <c r="O9" s="67"/>
      <c r="P9" s="82"/>
      <c r="Q9" s="83"/>
      <c r="R9" s="83"/>
      <c r="S9" s="83"/>
      <c r="T9" s="83"/>
      <c r="U9" s="83"/>
      <c r="V9" s="83"/>
      <c r="W9" s="83"/>
      <c r="X9" s="83"/>
      <c r="Y9" s="84"/>
      <c r="Z9" s="66" t="s">
        <v>68</v>
      </c>
      <c r="AA9" s="60"/>
      <c r="AB9" s="61"/>
      <c r="AC9" s="61"/>
      <c r="AD9" s="61"/>
      <c r="AE9" s="61"/>
      <c r="AF9" s="61"/>
      <c r="AG9" s="61"/>
      <c r="AH9" s="67"/>
      <c r="AI9" s="60"/>
      <c r="AJ9" s="61"/>
      <c r="AK9" s="62"/>
      <c r="AL9" s="60"/>
      <c r="AM9" s="61"/>
      <c r="AN9" s="61"/>
      <c r="AO9" s="61"/>
      <c r="AP9" s="62"/>
      <c r="AQ9" s="60"/>
      <c r="AR9" s="61"/>
      <c r="AS9" s="61"/>
      <c r="AT9" s="62"/>
    </row>
    <row r="10" spans="1:46" x14ac:dyDescent="0.25">
      <c r="A10" s="100"/>
      <c r="B10" s="74"/>
      <c r="C10" s="82"/>
      <c r="D10" s="83"/>
      <c r="E10" s="83"/>
      <c r="F10" s="83"/>
      <c r="G10" s="83"/>
      <c r="H10" s="84"/>
      <c r="I10" s="82"/>
      <c r="J10" s="83"/>
      <c r="K10" s="83"/>
      <c r="L10" s="83"/>
      <c r="M10" s="83"/>
      <c r="N10" s="84"/>
      <c r="O10" s="67"/>
      <c r="P10" s="82"/>
      <c r="Q10" s="83"/>
      <c r="R10" s="83"/>
      <c r="S10" s="83"/>
      <c r="T10" s="83"/>
      <c r="U10" s="83"/>
      <c r="V10" s="83"/>
      <c r="W10" s="83"/>
      <c r="X10" s="83"/>
      <c r="Y10" s="84"/>
      <c r="Z10" s="67"/>
      <c r="AA10" s="60"/>
      <c r="AB10" s="61"/>
      <c r="AC10" s="61"/>
      <c r="AD10" s="61"/>
      <c r="AE10" s="61"/>
      <c r="AF10" s="61"/>
      <c r="AG10" s="61"/>
      <c r="AH10" s="68"/>
      <c r="AI10" s="60"/>
      <c r="AJ10" s="61"/>
      <c r="AK10" s="62"/>
      <c r="AL10" s="60"/>
      <c r="AM10" s="61"/>
      <c r="AN10" s="61"/>
      <c r="AO10" s="61"/>
      <c r="AP10" s="62"/>
      <c r="AQ10" s="60"/>
      <c r="AR10" s="61"/>
      <c r="AS10" s="61"/>
      <c r="AT10" s="62"/>
    </row>
    <row r="11" spans="1:46" x14ac:dyDescent="0.25">
      <c r="A11" s="100">
        <v>10</v>
      </c>
      <c r="B11" s="82"/>
      <c r="C11" s="83"/>
      <c r="D11" s="83"/>
      <c r="E11" s="83"/>
      <c r="F11" s="83"/>
      <c r="G11" s="83"/>
      <c r="H11" s="84"/>
      <c r="I11" s="66" t="s">
        <v>70</v>
      </c>
      <c r="J11" s="82"/>
      <c r="K11" s="83"/>
      <c r="L11" s="83"/>
      <c r="M11" s="83"/>
      <c r="N11" s="84"/>
      <c r="O11" s="68"/>
      <c r="P11" s="82"/>
      <c r="Q11" s="83"/>
      <c r="R11" s="83"/>
      <c r="S11" s="83"/>
      <c r="T11" s="83"/>
      <c r="U11" s="83"/>
      <c r="V11" s="83"/>
      <c r="W11" s="83"/>
      <c r="X11" s="83"/>
      <c r="Y11" s="84"/>
      <c r="Z11" s="68"/>
      <c r="AA11" s="66" t="s">
        <v>70</v>
      </c>
      <c r="AB11" s="60"/>
      <c r="AC11" s="61"/>
      <c r="AD11" s="61"/>
      <c r="AE11" s="61"/>
      <c r="AF11" s="61"/>
      <c r="AG11" s="61"/>
      <c r="AH11" s="107"/>
      <c r="AI11" s="108"/>
      <c r="AJ11" s="108"/>
      <c r="AK11" s="109"/>
      <c r="AL11" s="66" t="s">
        <v>79</v>
      </c>
      <c r="AM11" s="66" t="s">
        <v>60</v>
      </c>
      <c r="AN11" s="66" t="s">
        <v>88</v>
      </c>
      <c r="AO11" s="60"/>
      <c r="AP11" s="62"/>
      <c r="AQ11" s="66" t="s">
        <v>62</v>
      </c>
      <c r="AR11" s="66" t="s">
        <v>89</v>
      </c>
      <c r="AS11" s="61"/>
      <c r="AT11" s="62"/>
    </row>
    <row r="12" spans="1:46" x14ac:dyDescent="0.25">
      <c r="A12" s="100"/>
      <c r="B12" s="82"/>
      <c r="C12" s="83"/>
      <c r="D12" s="83"/>
      <c r="E12" s="83"/>
      <c r="F12" s="83"/>
      <c r="G12" s="83"/>
      <c r="H12" s="84"/>
      <c r="I12" s="67"/>
      <c r="J12" s="82"/>
      <c r="K12" s="83"/>
      <c r="L12" s="83"/>
      <c r="M12" s="83"/>
      <c r="N12" s="84"/>
      <c r="O12" s="66" t="s">
        <v>68</v>
      </c>
      <c r="P12" s="66" t="s">
        <v>74</v>
      </c>
      <c r="Q12" s="82"/>
      <c r="R12" s="83"/>
      <c r="S12" s="83"/>
      <c r="T12" s="83"/>
      <c r="U12" s="83"/>
      <c r="V12" s="83"/>
      <c r="W12" s="83"/>
      <c r="X12" s="83"/>
      <c r="Y12" s="84"/>
      <c r="Z12" s="66" t="s">
        <v>67</v>
      </c>
      <c r="AA12" s="67"/>
      <c r="AB12" s="60"/>
      <c r="AC12" s="61"/>
      <c r="AD12" s="61"/>
      <c r="AE12" s="61"/>
      <c r="AF12" s="61"/>
      <c r="AG12" s="61"/>
      <c r="AH12" s="107"/>
      <c r="AI12" s="108"/>
      <c r="AJ12" s="108"/>
      <c r="AK12" s="109"/>
      <c r="AL12" s="67"/>
      <c r="AM12" s="67"/>
      <c r="AN12" s="67"/>
      <c r="AO12" s="60"/>
      <c r="AP12" s="62"/>
      <c r="AQ12" s="67"/>
      <c r="AR12" s="67"/>
      <c r="AS12" s="61"/>
      <c r="AT12" s="62"/>
    </row>
    <row r="13" spans="1:46" x14ac:dyDescent="0.25">
      <c r="A13" s="100">
        <v>11</v>
      </c>
      <c r="B13" s="95" t="s">
        <v>30</v>
      </c>
      <c r="C13" s="82"/>
      <c r="D13" s="83"/>
      <c r="E13" s="83"/>
      <c r="F13" s="83"/>
      <c r="G13" s="83"/>
      <c r="H13" s="84"/>
      <c r="I13" s="67"/>
      <c r="J13" s="66" t="s">
        <v>30</v>
      </c>
      <c r="K13" s="82"/>
      <c r="L13" s="83"/>
      <c r="M13" s="83"/>
      <c r="N13" s="84"/>
      <c r="O13" s="67"/>
      <c r="P13" s="67"/>
      <c r="Q13" s="82"/>
      <c r="R13" s="83"/>
      <c r="S13" s="83"/>
      <c r="T13" s="83"/>
      <c r="U13" s="83"/>
      <c r="V13" s="83"/>
      <c r="W13" s="83"/>
      <c r="X13" s="83"/>
      <c r="Y13" s="84"/>
      <c r="Z13" s="67"/>
      <c r="AA13" s="67"/>
      <c r="AB13" s="66" t="s">
        <v>30</v>
      </c>
      <c r="AC13" s="60"/>
      <c r="AD13" s="61"/>
      <c r="AE13" s="61"/>
      <c r="AF13" s="61"/>
      <c r="AG13" s="61"/>
      <c r="AH13" s="66" t="s">
        <v>30</v>
      </c>
      <c r="AI13" s="60"/>
      <c r="AJ13" s="61"/>
      <c r="AK13" s="62"/>
      <c r="AL13" s="67"/>
      <c r="AM13" s="67"/>
      <c r="AN13" s="67"/>
      <c r="AO13" s="60"/>
      <c r="AP13" s="62"/>
      <c r="AQ13" s="67"/>
      <c r="AR13" s="67"/>
      <c r="AS13" s="61"/>
      <c r="AT13" s="62"/>
    </row>
    <row r="14" spans="1:46" x14ac:dyDescent="0.25">
      <c r="A14" s="100"/>
      <c r="B14" s="95"/>
      <c r="C14" s="82"/>
      <c r="D14" s="83"/>
      <c r="E14" s="83"/>
      <c r="F14" s="83"/>
      <c r="G14" s="83"/>
      <c r="H14" s="84"/>
      <c r="I14" s="68"/>
      <c r="J14" s="67"/>
      <c r="K14" s="89"/>
      <c r="L14" s="90"/>
      <c r="M14" s="90"/>
      <c r="N14" s="91"/>
      <c r="O14" s="68"/>
      <c r="P14" s="68"/>
      <c r="Q14" s="82"/>
      <c r="R14" s="83"/>
      <c r="S14" s="83"/>
      <c r="T14" s="83"/>
      <c r="U14" s="83"/>
      <c r="V14" s="83"/>
      <c r="W14" s="83"/>
      <c r="X14" s="83"/>
      <c r="Y14" s="84"/>
      <c r="Z14" s="68"/>
      <c r="AA14" s="68"/>
      <c r="AB14" s="67"/>
      <c r="AC14" s="60"/>
      <c r="AD14" s="61"/>
      <c r="AE14" s="61"/>
      <c r="AF14" s="61"/>
      <c r="AG14" s="61"/>
      <c r="AH14" s="67"/>
      <c r="AI14" s="63"/>
      <c r="AJ14" s="64"/>
      <c r="AK14" s="65"/>
      <c r="AL14" s="68"/>
      <c r="AM14" s="68"/>
      <c r="AN14" s="68"/>
      <c r="AO14" s="60"/>
      <c r="AP14" s="62"/>
      <c r="AQ14" s="68"/>
      <c r="AR14" s="68"/>
      <c r="AS14" s="61"/>
      <c r="AT14" s="62"/>
    </row>
    <row r="15" spans="1:46" x14ac:dyDescent="0.25">
      <c r="A15" s="100">
        <v>12</v>
      </c>
      <c r="B15" s="95"/>
      <c r="C15" s="95" t="s">
        <v>38</v>
      </c>
      <c r="D15" s="66" t="s">
        <v>60</v>
      </c>
      <c r="E15" s="82"/>
      <c r="F15" s="83"/>
      <c r="G15" s="83"/>
      <c r="H15" s="84"/>
      <c r="I15" s="66" t="s">
        <v>38</v>
      </c>
      <c r="J15" s="67"/>
      <c r="K15" s="66" t="s">
        <v>34</v>
      </c>
      <c r="L15" s="66" t="s">
        <v>60</v>
      </c>
      <c r="M15" s="66" t="s">
        <v>73</v>
      </c>
      <c r="N15" s="66" t="s">
        <v>27</v>
      </c>
      <c r="O15" s="66" t="s">
        <v>60</v>
      </c>
      <c r="P15" s="82"/>
      <c r="Q15" s="83"/>
      <c r="R15" s="83"/>
      <c r="S15" s="83"/>
      <c r="T15" s="83"/>
      <c r="U15" s="83"/>
      <c r="V15" s="83"/>
      <c r="W15" s="83"/>
      <c r="X15" s="83"/>
      <c r="Y15" s="84"/>
      <c r="Z15" s="66" t="s">
        <v>38</v>
      </c>
      <c r="AA15" s="66" t="s">
        <v>35</v>
      </c>
      <c r="AB15" s="67"/>
      <c r="AC15" s="66" t="s">
        <v>34</v>
      </c>
      <c r="AD15" s="66" t="s">
        <v>60</v>
      </c>
      <c r="AE15" s="66" t="s">
        <v>27</v>
      </c>
      <c r="AF15" s="61"/>
      <c r="AG15" s="61"/>
      <c r="AH15" s="67"/>
      <c r="AI15" s="66" t="s">
        <v>38</v>
      </c>
      <c r="AJ15" s="66" t="s">
        <v>33</v>
      </c>
      <c r="AK15" s="66" t="s">
        <v>60</v>
      </c>
      <c r="AL15" s="60"/>
      <c r="AM15" s="61"/>
      <c r="AN15" s="61"/>
      <c r="AO15" s="61"/>
      <c r="AP15" s="62"/>
      <c r="AQ15" s="57"/>
      <c r="AR15" s="58"/>
      <c r="AS15" s="61"/>
      <c r="AT15" s="62"/>
    </row>
    <row r="16" spans="1:46" x14ac:dyDescent="0.25">
      <c r="A16" s="100"/>
      <c r="B16" s="95"/>
      <c r="C16" s="95"/>
      <c r="D16" s="67"/>
      <c r="E16" s="82"/>
      <c r="F16" s="83"/>
      <c r="G16" s="83"/>
      <c r="H16" s="84"/>
      <c r="I16" s="67"/>
      <c r="J16" s="67"/>
      <c r="K16" s="67"/>
      <c r="L16" s="67"/>
      <c r="M16" s="67"/>
      <c r="N16" s="68"/>
      <c r="O16" s="67"/>
      <c r="P16" s="82"/>
      <c r="Q16" s="83"/>
      <c r="R16" s="83"/>
      <c r="S16" s="83"/>
      <c r="T16" s="83"/>
      <c r="U16" s="83"/>
      <c r="V16" s="83"/>
      <c r="W16" s="83"/>
      <c r="X16" s="83"/>
      <c r="Y16" s="84"/>
      <c r="Z16" s="67"/>
      <c r="AA16" s="67"/>
      <c r="AB16" s="67"/>
      <c r="AC16" s="67"/>
      <c r="AD16" s="67"/>
      <c r="AE16" s="68"/>
      <c r="AF16" s="61"/>
      <c r="AG16" s="61"/>
      <c r="AH16" s="67"/>
      <c r="AI16" s="67"/>
      <c r="AJ16" s="67"/>
      <c r="AK16" s="67"/>
      <c r="AL16" s="60"/>
      <c r="AM16" s="61"/>
      <c r="AN16" s="61"/>
      <c r="AO16" s="61"/>
      <c r="AP16" s="62"/>
      <c r="AQ16" s="60"/>
      <c r="AR16" s="61"/>
      <c r="AS16" s="61"/>
      <c r="AT16" s="62"/>
    </row>
    <row r="17" spans="1:46" x14ac:dyDescent="0.25">
      <c r="A17" s="100">
        <v>13</v>
      </c>
      <c r="B17" s="95"/>
      <c r="C17" s="95"/>
      <c r="D17" s="67"/>
      <c r="E17" s="82"/>
      <c r="F17" s="83"/>
      <c r="G17" s="83"/>
      <c r="H17" s="84"/>
      <c r="I17" s="67"/>
      <c r="J17" s="67"/>
      <c r="K17" s="67"/>
      <c r="L17" s="67"/>
      <c r="M17" s="67"/>
      <c r="N17" s="98"/>
      <c r="O17" s="67"/>
      <c r="P17" s="82"/>
      <c r="Q17" s="83"/>
      <c r="R17" s="83"/>
      <c r="S17" s="83"/>
      <c r="T17" s="83"/>
      <c r="U17" s="83"/>
      <c r="V17" s="83"/>
      <c r="W17" s="83"/>
      <c r="X17" s="83"/>
      <c r="Y17" s="84"/>
      <c r="Z17" s="67"/>
      <c r="AA17" s="67"/>
      <c r="AB17" s="67"/>
      <c r="AC17" s="67"/>
      <c r="AD17" s="67"/>
      <c r="AE17" s="58"/>
      <c r="AF17" s="61"/>
      <c r="AG17" s="61"/>
      <c r="AH17" s="67"/>
      <c r="AI17" s="67"/>
      <c r="AJ17" s="67"/>
      <c r="AK17" s="67"/>
      <c r="AL17" s="60"/>
      <c r="AM17" s="61"/>
      <c r="AN17" s="61"/>
      <c r="AO17" s="61"/>
      <c r="AP17" s="62"/>
      <c r="AQ17" s="60"/>
      <c r="AR17" s="61"/>
      <c r="AS17" s="61"/>
      <c r="AT17" s="62"/>
    </row>
    <row r="18" spans="1:46" x14ac:dyDescent="0.25">
      <c r="A18" s="100"/>
      <c r="B18" s="95"/>
      <c r="C18" s="95"/>
      <c r="D18" s="68"/>
      <c r="E18" s="82"/>
      <c r="F18" s="83"/>
      <c r="G18" s="83"/>
      <c r="H18" s="84"/>
      <c r="I18" s="68"/>
      <c r="J18" s="68"/>
      <c r="K18" s="68"/>
      <c r="L18" s="68"/>
      <c r="M18" s="68"/>
      <c r="N18" s="101"/>
      <c r="O18" s="68"/>
      <c r="P18" s="82"/>
      <c r="Q18" s="83"/>
      <c r="R18" s="83"/>
      <c r="S18" s="83"/>
      <c r="T18" s="83"/>
      <c r="U18" s="83"/>
      <c r="V18" s="83"/>
      <c r="W18" s="83"/>
      <c r="X18" s="83"/>
      <c r="Y18" s="84"/>
      <c r="Z18" s="68"/>
      <c r="AA18" s="68"/>
      <c r="AB18" s="68"/>
      <c r="AC18" s="68"/>
      <c r="AD18" s="68"/>
      <c r="AE18" s="61"/>
      <c r="AF18" s="61"/>
      <c r="AG18" s="61"/>
      <c r="AH18" s="68"/>
      <c r="AI18" s="68"/>
      <c r="AJ18" s="68"/>
      <c r="AK18" s="68"/>
      <c r="AL18" s="60"/>
      <c r="AM18" s="61"/>
      <c r="AN18" s="61"/>
      <c r="AO18" s="61"/>
      <c r="AP18" s="62"/>
      <c r="AQ18" s="60"/>
      <c r="AR18" s="61"/>
      <c r="AS18" s="61"/>
      <c r="AT18" s="62"/>
    </row>
    <row r="19" spans="1:46" x14ac:dyDescent="0.25">
      <c r="A19" s="100">
        <v>14</v>
      </c>
      <c r="B19" s="82"/>
      <c r="C19" s="83"/>
      <c r="D19" s="83"/>
      <c r="E19" s="83"/>
      <c r="F19" s="83"/>
      <c r="G19" s="83"/>
      <c r="H19" s="84"/>
      <c r="I19" s="82"/>
      <c r="J19" s="83"/>
      <c r="K19" s="83"/>
      <c r="L19" s="83"/>
      <c r="M19" s="83"/>
      <c r="N19" s="84"/>
      <c r="O19" s="82"/>
      <c r="P19" s="83"/>
      <c r="Q19" s="83"/>
      <c r="R19" s="83"/>
      <c r="S19" s="83"/>
      <c r="T19" s="83"/>
      <c r="U19" s="83"/>
      <c r="V19" s="83"/>
      <c r="W19" s="83"/>
      <c r="X19" s="83"/>
      <c r="Y19" s="84"/>
      <c r="Z19" s="66" t="s">
        <v>84</v>
      </c>
      <c r="AA19" s="28"/>
      <c r="AB19" s="58"/>
      <c r="AC19" s="58"/>
      <c r="AD19" s="58"/>
      <c r="AE19" s="61"/>
      <c r="AF19" s="61"/>
      <c r="AG19" s="61"/>
      <c r="AH19" s="57"/>
      <c r="AI19" s="58"/>
      <c r="AJ19" s="58"/>
      <c r="AK19" s="59"/>
      <c r="AL19" s="66" t="s">
        <v>61</v>
      </c>
      <c r="AM19" s="66" t="s">
        <v>62</v>
      </c>
      <c r="AN19" s="60"/>
      <c r="AO19" s="61"/>
      <c r="AP19" s="62"/>
      <c r="AQ19" s="63"/>
      <c r="AR19" s="64"/>
      <c r="AS19" s="61"/>
      <c r="AT19" s="62"/>
    </row>
    <row r="20" spans="1:46" x14ac:dyDescent="0.25">
      <c r="A20" s="100"/>
      <c r="B20" s="82"/>
      <c r="C20" s="83"/>
      <c r="D20" s="83"/>
      <c r="E20" s="83"/>
      <c r="F20" s="83"/>
      <c r="G20" s="83"/>
      <c r="H20" s="84"/>
      <c r="I20" s="82"/>
      <c r="J20" s="83"/>
      <c r="K20" s="83"/>
      <c r="L20" s="83"/>
      <c r="M20" s="83"/>
      <c r="N20" s="84"/>
      <c r="O20" s="82"/>
      <c r="P20" s="83"/>
      <c r="Q20" s="83"/>
      <c r="R20" s="83"/>
      <c r="S20" s="83"/>
      <c r="T20" s="83"/>
      <c r="U20" s="83"/>
      <c r="V20" s="83"/>
      <c r="W20" s="83"/>
      <c r="X20" s="83"/>
      <c r="Y20" s="84"/>
      <c r="Z20" s="71"/>
      <c r="AA20" s="66" t="s">
        <v>85</v>
      </c>
      <c r="AB20" s="61"/>
      <c r="AC20" s="61"/>
      <c r="AD20" s="61"/>
      <c r="AE20" s="61"/>
      <c r="AF20" s="61"/>
      <c r="AG20" s="61"/>
      <c r="AH20" s="60"/>
      <c r="AI20" s="61"/>
      <c r="AJ20" s="61"/>
      <c r="AK20" s="62"/>
      <c r="AL20" s="67"/>
      <c r="AM20" s="67"/>
      <c r="AN20" s="60"/>
      <c r="AO20" s="61"/>
      <c r="AP20" s="62"/>
      <c r="AQ20" s="66" t="s">
        <v>88</v>
      </c>
      <c r="AR20" s="66" t="s">
        <v>62</v>
      </c>
      <c r="AS20" s="64"/>
      <c r="AT20" s="65"/>
    </row>
    <row r="21" spans="1:46" x14ac:dyDescent="0.25">
      <c r="A21" s="100">
        <v>15</v>
      </c>
      <c r="B21" s="82"/>
      <c r="C21" s="83"/>
      <c r="D21" s="83"/>
      <c r="E21" s="83"/>
      <c r="F21" s="83"/>
      <c r="G21" s="83"/>
      <c r="H21" s="84"/>
      <c r="I21" s="82"/>
      <c r="J21" s="83"/>
      <c r="K21" s="83"/>
      <c r="L21" s="83"/>
      <c r="M21" s="83"/>
      <c r="N21" s="84"/>
      <c r="O21" s="82"/>
      <c r="P21" s="83"/>
      <c r="Q21" s="83"/>
      <c r="R21" s="83"/>
      <c r="S21" s="83"/>
      <c r="T21" s="83"/>
      <c r="U21" s="83"/>
      <c r="V21" s="83"/>
      <c r="W21" s="83"/>
      <c r="X21" s="83"/>
      <c r="Y21" s="84"/>
      <c r="Z21" s="71"/>
      <c r="AA21" s="67"/>
      <c r="AB21" s="64"/>
      <c r="AC21" s="61"/>
      <c r="AD21" s="61"/>
      <c r="AE21" s="61"/>
      <c r="AF21" s="61"/>
      <c r="AG21" s="61"/>
      <c r="AH21" s="60"/>
      <c r="AI21" s="61"/>
      <c r="AJ21" s="61"/>
      <c r="AK21" s="62"/>
      <c r="AL21" s="67"/>
      <c r="AM21" s="67"/>
      <c r="AN21" s="60"/>
      <c r="AO21" s="61"/>
      <c r="AP21" s="62"/>
      <c r="AQ21" s="67"/>
      <c r="AR21" s="71"/>
      <c r="AS21" s="69" t="s">
        <v>91</v>
      </c>
      <c r="AT21" s="66" t="s">
        <v>93</v>
      </c>
    </row>
    <row r="22" spans="1:46" x14ac:dyDescent="0.25">
      <c r="A22" s="100"/>
      <c r="B22" s="82"/>
      <c r="C22" s="83"/>
      <c r="D22" s="83"/>
      <c r="E22" s="83"/>
      <c r="F22" s="83"/>
      <c r="G22" s="83"/>
      <c r="H22" s="84"/>
      <c r="I22" s="95" t="s">
        <v>74</v>
      </c>
      <c r="J22" s="82"/>
      <c r="K22" s="83"/>
      <c r="L22" s="83"/>
      <c r="M22" s="83"/>
      <c r="N22" s="84"/>
      <c r="O22" s="82"/>
      <c r="P22" s="83"/>
      <c r="Q22" s="83"/>
      <c r="R22" s="83"/>
      <c r="S22" s="83"/>
      <c r="T22" s="83"/>
      <c r="U22" s="83"/>
      <c r="V22" s="83"/>
      <c r="W22" s="83"/>
      <c r="X22" s="83"/>
      <c r="Y22" s="84"/>
      <c r="Z22" s="73"/>
      <c r="AA22" s="71"/>
      <c r="AB22" s="66" t="s">
        <v>74</v>
      </c>
      <c r="AC22" s="61"/>
      <c r="AD22" s="61"/>
      <c r="AE22" s="61"/>
      <c r="AF22" s="61"/>
      <c r="AG22" s="61"/>
      <c r="AH22" s="63"/>
      <c r="AI22" s="61"/>
      <c r="AJ22" s="61"/>
      <c r="AK22" s="62"/>
      <c r="AL22" s="68"/>
      <c r="AM22" s="68"/>
      <c r="AN22" s="66" t="s">
        <v>89</v>
      </c>
      <c r="AO22" s="63"/>
      <c r="AP22" s="65"/>
      <c r="AQ22" s="67"/>
      <c r="AR22" s="71"/>
      <c r="AS22" s="71"/>
      <c r="AT22" s="67"/>
    </row>
    <row r="23" spans="1:46" x14ac:dyDescent="0.25">
      <c r="A23" s="100">
        <v>16</v>
      </c>
      <c r="B23" s="95" t="s">
        <v>67</v>
      </c>
      <c r="C23" s="66" t="s">
        <v>68</v>
      </c>
      <c r="D23" s="82"/>
      <c r="E23" s="83"/>
      <c r="F23" s="83"/>
      <c r="G23" s="83"/>
      <c r="H23" s="84"/>
      <c r="I23" s="95"/>
      <c r="J23" s="82"/>
      <c r="K23" s="83"/>
      <c r="L23" s="83"/>
      <c r="M23" s="83"/>
      <c r="N23" s="84"/>
      <c r="O23" s="66" t="s">
        <v>76</v>
      </c>
      <c r="P23" s="66" t="s">
        <v>22</v>
      </c>
      <c r="Q23" s="66" t="s">
        <v>22</v>
      </c>
      <c r="R23" s="82"/>
      <c r="S23" s="83"/>
      <c r="T23" s="83"/>
      <c r="U23" s="83"/>
      <c r="V23" s="83"/>
      <c r="W23" s="83"/>
      <c r="X23" s="83"/>
      <c r="Y23" s="84"/>
      <c r="Z23" s="57"/>
      <c r="AA23" s="73"/>
      <c r="AB23" s="67"/>
      <c r="AC23" s="61"/>
      <c r="AD23" s="61"/>
      <c r="AE23" s="61"/>
      <c r="AF23" s="61"/>
      <c r="AG23" s="62"/>
      <c r="AH23" s="66" t="s">
        <v>67</v>
      </c>
      <c r="AI23" s="61"/>
      <c r="AJ23" s="61"/>
      <c r="AK23" s="61"/>
      <c r="AL23" s="66" t="s">
        <v>62</v>
      </c>
      <c r="AM23" s="66" t="s">
        <v>62</v>
      </c>
      <c r="AN23" s="71"/>
      <c r="AO23" s="66" t="s">
        <v>62</v>
      </c>
      <c r="AP23" s="66" t="s">
        <v>62</v>
      </c>
      <c r="AQ23" s="68"/>
      <c r="AR23" s="73"/>
      <c r="AS23" s="71"/>
      <c r="AT23" s="67"/>
    </row>
    <row r="24" spans="1:46" x14ac:dyDescent="0.25">
      <c r="A24" s="100"/>
      <c r="B24" s="95"/>
      <c r="C24" s="67"/>
      <c r="D24" s="82"/>
      <c r="E24" s="83"/>
      <c r="F24" s="83"/>
      <c r="G24" s="83"/>
      <c r="H24" s="84"/>
      <c r="I24" s="95"/>
      <c r="J24" s="82"/>
      <c r="K24" s="83"/>
      <c r="L24" s="83"/>
      <c r="M24" s="83"/>
      <c r="N24" s="84"/>
      <c r="O24" s="67"/>
      <c r="P24" s="67"/>
      <c r="Q24" s="71"/>
      <c r="R24" s="66" t="s">
        <v>68</v>
      </c>
      <c r="S24" s="82"/>
      <c r="T24" s="83"/>
      <c r="U24" s="83"/>
      <c r="V24" s="83"/>
      <c r="W24" s="83"/>
      <c r="X24" s="83"/>
      <c r="Y24" s="84"/>
      <c r="Z24" s="63"/>
      <c r="AA24" s="58"/>
      <c r="AB24" s="67"/>
      <c r="AC24" s="61"/>
      <c r="AD24" s="61"/>
      <c r="AE24" s="61"/>
      <c r="AF24" s="61"/>
      <c r="AG24" s="62"/>
      <c r="AH24" s="67"/>
      <c r="AI24" s="61"/>
      <c r="AJ24" s="61"/>
      <c r="AK24" s="61"/>
      <c r="AL24" s="67"/>
      <c r="AM24" s="67"/>
      <c r="AN24" s="71"/>
      <c r="AO24" s="67"/>
      <c r="AP24" s="67"/>
      <c r="AQ24" s="66" t="s">
        <v>89</v>
      </c>
      <c r="AR24" s="57"/>
      <c r="AS24" s="73"/>
      <c r="AT24" s="67"/>
    </row>
    <row r="25" spans="1:46" x14ac:dyDescent="0.25">
      <c r="A25" s="100">
        <v>17</v>
      </c>
      <c r="B25" s="95"/>
      <c r="C25" s="73"/>
      <c r="D25" s="66" t="s">
        <v>28</v>
      </c>
      <c r="E25" s="82"/>
      <c r="F25" s="83"/>
      <c r="G25" s="83"/>
      <c r="H25" s="84"/>
      <c r="I25" s="96"/>
      <c r="J25" s="95" t="s">
        <v>28</v>
      </c>
      <c r="K25" s="82"/>
      <c r="L25" s="83"/>
      <c r="M25" s="83"/>
      <c r="N25" s="84"/>
      <c r="O25" s="68"/>
      <c r="P25" s="68"/>
      <c r="Q25" s="73"/>
      <c r="R25" s="67"/>
      <c r="S25" s="82"/>
      <c r="T25" s="83"/>
      <c r="U25" s="83"/>
      <c r="V25" s="83"/>
      <c r="W25" s="83"/>
      <c r="X25" s="83"/>
      <c r="Y25" s="84"/>
      <c r="Z25" s="66" t="s">
        <v>28</v>
      </c>
      <c r="AA25" s="61"/>
      <c r="AB25" s="68"/>
      <c r="AC25" s="61"/>
      <c r="AD25" s="61"/>
      <c r="AE25" s="61"/>
      <c r="AF25" s="61"/>
      <c r="AG25" s="62"/>
      <c r="AH25" s="68"/>
      <c r="AI25" s="61"/>
      <c r="AJ25" s="61"/>
      <c r="AK25" s="61"/>
      <c r="AL25" s="67"/>
      <c r="AM25" s="67"/>
      <c r="AN25" s="73"/>
      <c r="AO25" s="67"/>
      <c r="AP25" s="67"/>
      <c r="AQ25" s="67"/>
      <c r="AR25" s="60"/>
      <c r="AS25" s="59"/>
      <c r="AT25" s="67"/>
    </row>
    <row r="26" spans="1:46" x14ac:dyDescent="0.25">
      <c r="A26" s="100"/>
      <c r="B26" s="66" t="s">
        <v>68</v>
      </c>
      <c r="C26" s="27"/>
      <c r="D26" s="67"/>
      <c r="E26" s="82"/>
      <c r="F26" s="83"/>
      <c r="G26" s="83"/>
      <c r="H26" s="84"/>
      <c r="I26" s="32"/>
      <c r="J26" s="95"/>
      <c r="K26" s="82"/>
      <c r="L26" s="83"/>
      <c r="M26" s="83"/>
      <c r="N26" s="84"/>
      <c r="O26" s="66" t="s">
        <v>28</v>
      </c>
      <c r="P26" s="66" t="s">
        <v>22</v>
      </c>
      <c r="Q26" s="27"/>
      <c r="R26" s="68"/>
      <c r="S26" s="82"/>
      <c r="T26" s="83"/>
      <c r="U26" s="83"/>
      <c r="V26" s="83"/>
      <c r="W26" s="83"/>
      <c r="X26" s="83"/>
      <c r="Y26" s="84"/>
      <c r="Z26" s="67"/>
      <c r="AA26" s="64"/>
      <c r="AB26" s="28"/>
      <c r="AC26" s="61"/>
      <c r="AD26" s="61"/>
      <c r="AE26" s="61"/>
      <c r="AF26" s="61"/>
      <c r="AG26" s="62"/>
      <c r="AH26" s="66" t="s">
        <v>28</v>
      </c>
      <c r="AI26" s="61"/>
      <c r="AJ26" s="61"/>
      <c r="AK26" s="61"/>
      <c r="AL26" s="68"/>
      <c r="AM26" s="68"/>
      <c r="AN26" s="28"/>
      <c r="AO26" s="68"/>
      <c r="AP26" s="68"/>
      <c r="AQ26" s="67"/>
      <c r="AR26" s="60"/>
      <c r="AS26" s="62"/>
      <c r="AT26" s="67"/>
    </row>
    <row r="27" spans="1:46" x14ac:dyDescent="0.25">
      <c r="A27" s="100">
        <v>18</v>
      </c>
      <c r="B27" s="67"/>
      <c r="C27" s="96" t="s">
        <v>69</v>
      </c>
      <c r="D27" s="67"/>
      <c r="E27" s="66" t="s">
        <v>28</v>
      </c>
      <c r="F27" s="82"/>
      <c r="G27" s="83"/>
      <c r="H27" s="84"/>
      <c r="I27" s="96" t="s">
        <v>30</v>
      </c>
      <c r="J27" s="95"/>
      <c r="K27" s="82"/>
      <c r="L27" s="83"/>
      <c r="M27" s="83"/>
      <c r="N27" s="84"/>
      <c r="O27" s="67"/>
      <c r="P27" s="67"/>
      <c r="Q27" s="66" t="s">
        <v>30</v>
      </c>
      <c r="R27" s="66" t="s">
        <v>78</v>
      </c>
      <c r="S27" s="66" t="s">
        <v>79</v>
      </c>
      <c r="T27" s="70" t="s">
        <v>68</v>
      </c>
      <c r="U27" s="66" t="s">
        <v>22</v>
      </c>
      <c r="V27" s="82"/>
      <c r="W27" s="83"/>
      <c r="X27" s="83"/>
      <c r="Y27" s="84"/>
      <c r="Z27" s="67"/>
      <c r="AA27" s="66" t="s">
        <v>30</v>
      </c>
      <c r="AB27" s="66" t="s">
        <v>76</v>
      </c>
      <c r="AC27" s="64"/>
      <c r="AD27" s="64"/>
      <c r="AE27" s="61"/>
      <c r="AF27" s="61"/>
      <c r="AG27" s="62"/>
      <c r="AH27" s="67"/>
      <c r="AI27" s="66" t="s">
        <v>22</v>
      </c>
      <c r="AJ27" s="66" t="s">
        <v>22</v>
      </c>
      <c r="AK27" s="33"/>
      <c r="AL27" s="60"/>
      <c r="AM27" s="61"/>
      <c r="AN27" s="61"/>
      <c r="AO27" s="61"/>
      <c r="AP27" s="62"/>
      <c r="AQ27" s="68"/>
      <c r="AR27" s="60"/>
      <c r="AS27" s="62"/>
      <c r="AT27" s="67"/>
    </row>
    <row r="28" spans="1:46" x14ac:dyDescent="0.25">
      <c r="A28" s="100"/>
      <c r="B28" s="68"/>
      <c r="C28" s="96"/>
      <c r="D28" s="68"/>
      <c r="E28" s="71"/>
      <c r="F28" s="95" t="s">
        <v>27</v>
      </c>
      <c r="G28" s="95" t="s">
        <v>37</v>
      </c>
      <c r="H28" s="29"/>
      <c r="I28" s="96"/>
      <c r="J28" s="95"/>
      <c r="K28" s="82"/>
      <c r="L28" s="83"/>
      <c r="M28" s="83"/>
      <c r="N28" s="84"/>
      <c r="O28" s="67"/>
      <c r="P28" s="68"/>
      <c r="Q28" s="67"/>
      <c r="R28" s="67"/>
      <c r="S28" s="67"/>
      <c r="T28" s="72"/>
      <c r="U28" s="71"/>
      <c r="V28" s="66" t="s">
        <v>80</v>
      </c>
      <c r="W28" s="66" t="s">
        <v>70</v>
      </c>
      <c r="X28" s="89"/>
      <c r="Y28" s="91"/>
      <c r="Z28" s="68"/>
      <c r="AA28" s="67"/>
      <c r="AB28" s="67"/>
      <c r="AC28" s="66" t="s">
        <v>27</v>
      </c>
      <c r="AD28" s="66" t="s">
        <v>22</v>
      </c>
      <c r="AE28" s="64"/>
      <c r="AF28" s="61"/>
      <c r="AG28" s="62"/>
      <c r="AH28" s="67"/>
      <c r="AI28" s="67"/>
      <c r="AJ28" s="67"/>
      <c r="AK28" s="66" t="s">
        <v>70</v>
      </c>
      <c r="AL28" s="60"/>
      <c r="AM28" s="61"/>
      <c r="AN28" s="61"/>
      <c r="AO28" s="61"/>
      <c r="AP28" s="62"/>
      <c r="AQ28" s="60"/>
      <c r="AR28" s="61"/>
      <c r="AS28" s="62"/>
      <c r="AT28" s="67"/>
    </row>
    <row r="29" spans="1:46" x14ac:dyDescent="0.25">
      <c r="A29" s="100">
        <v>19</v>
      </c>
      <c r="B29" s="95" t="s">
        <v>38</v>
      </c>
      <c r="C29" s="96"/>
      <c r="D29" s="95" t="s">
        <v>70</v>
      </c>
      <c r="E29" s="73"/>
      <c r="F29" s="95"/>
      <c r="G29" s="96"/>
      <c r="H29" s="66" t="s">
        <v>28</v>
      </c>
      <c r="I29" s="95"/>
      <c r="J29" s="66" t="s">
        <v>28</v>
      </c>
      <c r="K29" s="95" t="s">
        <v>27</v>
      </c>
      <c r="L29" s="95" t="s">
        <v>28</v>
      </c>
      <c r="M29" s="82"/>
      <c r="N29" s="84"/>
      <c r="O29" s="73"/>
      <c r="P29" s="66" t="s">
        <v>27</v>
      </c>
      <c r="Q29" s="67"/>
      <c r="R29" s="67"/>
      <c r="S29" s="67"/>
      <c r="T29" s="74"/>
      <c r="U29" s="73"/>
      <c r="V29" s="67"/>
      <c r="W29" s="71"/>
      <c r="X29" s="66" t="s">
        <v>81</v>
      </c>
      <c r="Y29" s="66" t="s">
        <v>82</v>
      </c>
      <c r="Z29" s="66" t="s">
        <v>38</v>
      </c>
      <c r="AA29" s="67"/>
      <c r="AB29" s="68"/>
      <c r="AC29" s="67"/>
      <c r="AD29" s="71"/>
      <c r="AE29" s="66" t="s">
        <v>28</v>
      </c>
      <c r="AF29" s="64"/>
      <c r="AG29" s="65"/>
      <c r="AH29" s="68"/>
      <c r="AI29" s="68"/>
      <c r="AJ29" s="68"/>
      <c r="AK29" s="67"/>
      <c r="AL29" s="60"/>
      <c r="AM29" s="61"/>
      <c r="AN29" s="61"/>
      <c r="AO29" s="61"/>
      <c r="AP29" s="62"/>
      <c r="AQ29" s="60"/>
      <c r="AR29" s="61"/>
      <c r="AS29" s="62"/>
      <c r="AT29" s="67"/>
    </row>
    <row r="30" spans="1:46" x14ac:dyDescent="0.25">
      <c r="A30" s="100"/>
      <c r="B30" s="95"/>
      <c r="C30" s="27"/>
      <c r="D30" s="95"/>
      <c r="E30" s="98"/>
      <c r="F30" s="95"/>
      <c r="G30" s="96"/>
      <c r="H30" s="67"/>
      <c r="I30" s="95"/>
      <c r="J30" s="67"/>
      <c r="K30" s="95"/>
      <c r="L30" s="95"/>
      <c r="M30" s="95" t="s">
        <v>70</v>
      </c>
      <c r="N30" s="84"/>
      <c r="O30" s="69" t="s">
        <v>77</v>
      </c>
      <c r="P30" s="67"/>
      <c r="Q30" s="67"/>
      <c r="R30" s="67"/>
      <c r="S30" s="68"/>
      <c r="T30" s="85"/>
      <c r="U30" s="86"/>
      <c r="V30" s="68"/>
      <c r="W30" s="73"/>
      <c r="X30" s="67"/>
      <c r="Y30" s="67"/>
      <c r="Z30" s="67"/>
      <c r="AA30" s="67"/>
      <c r="AB30" s="66" t="s">
        <v>30</v>
      </c>
      <c r="AC30" s="68"/>
      <c r="AD30" s="73"/>
      <c r="AE30" s="67"/>
      <c r="AF30" s="66" t="s">
        <v>79</v>
      </c>
      <c r="AG30" s="66" t="s">
        <v>70</v>
      </c>
      <c r="AH30" s="66" t="s">
        <v>27</v>
      </c>
      <c r="AI30" s="66" t="s">
        <v>79</v>
      </c>
      <c r="AJ30" s="66" t="s">
        <v>81</v>
      </c>
      <c r="AK30" s="68"/>
      <c r="AL30" s="60"/>
      <c r="AM30" s="61"/>
      <c r="AN30" s="61"/>
      <c r="AO30" s="61"/>
      <c r="AP30" s="62"/>
      <c r="AQ30" s="60"/>
      <c r="AR30" s="61"/>
      <c r="AS30" s="62"/>
      <c r="AT30" s="67"/>
    </row>
    <row r="31" spans="1:46" x14ac:dyDescent="0.25">
      <c r="A31" s="100">
        <v>20</v>
      </c>
      <c r="B31" s="96"/>
      <c r="C31" s="96" t="s">
        <v>33</v>
      </c>
      <c r="D31" s="95"/>
      <c r="E31" s="99"/>
      <c r="F31" s="95"/>
      <c r="G31" s="94"/>
      <c r="H31" s="68"/>
      <c r="I31" s="95"/>
      <c r="J31" s="67"/>
      <c r="K31" s="95"/>
      <c r="L31" s="95"/>
      <c r="M31" s="95"/>
      <c r="N31" s="84"/>
      <c r="O31" s="71"/>
      <c r="P31" s="67"/>
      <c r="Q31" s="67"/>
      <c r="R31" s="71"/>
      <c r="S31" s="66" t="s">
        <v>22</v>
      </c>
      <c r="T31" s="66" t="s">
        <v>33</v>
      </c>
      <c r="U31" s="66" t="s">
        <v>70</v>
      </c>
      <c r="V31" s="85"/>
      <c r="W31" s="86"/>
      <c r="X31" s="67"/>
      <c r="Y31" s="67"/>
      <c r="Z31" s="67"/>
      <c r="AA31" s="67"/>
      <c r="AB31" s="67"/>
      <c r="AC31" s="77"/>
      <c r="AD31" s="78"/>
      <c r="AE31" s="67"/>
      <c r="AF31" s="67"/>
      <c r="AG31" s="67"/>
      <c r="AH31" s="67"/>
      <c r="AI31" s="67"/>
      <c r="AJ31" s="67"/>
      <c r="AK31" s="105"/>
      <c r="AL31" s="60"/>
      <c r="AM31" s="61"/>
      <c r="AN31" s="61"/>
      <c r="AO31" s="61"/>
      <c r="AP31" s="62"/>
      <c r="AQ31" s="60"/>
      <c r="AR31" s="61"/>
      <c r="AS31" s="62"/>
      <c r="AT31" s="68"/>
    </row>
    <row r="32" spans="1:46" x14ac:dyDescent="0.25">
      <c r="A32" s="100"/>
      <c r="B32" s="96"/>
      <c r="C32" s="96"/>
      <c r="D32" s="95"/>
      <c r="E32" s="69" t="s">
        <v>71</v>
      </c>
      <c r="F32" s="95"/>
      <c r="G32" s="83"/>
      <c r="H32" s="88"/>
      <c r="I32" s="95"/>
      <c r="J32" s="73"/>
      <c r="K32" s="95" t="s">
        <v>22</v>
      </c>
      <c r="L32" s="95" t="s">
        <v>28</v>
      </c>
      <c r="M32" s="95"/>
      <c r="N32" s="84"/>
      <c r="O32" s="71"/>
      <c r="P32" s="67"/>
      <c r="Q32" s="68"/>
      <c r="R32" s="73"/>
      <c r="S32" s="67"/>
      <c r="T32" s="67"/>
      <c r="U32" s="73"/>
      <c r="V32" s="69" t="s">
        <v>27</v>
      </c>
      <c r="W32" s="92"/>
      <c r="X32" s="92"/>
      <c r="Y32" s="70"/>
      <c r="Z32" s="68"/>
      <c r="AA32" s="68"/>
      <c r="AB32" s="73"/>
      <c r="AC32" s="66" t="s">
        <v>22</v>
      </c>
      <c r="AD32" s="69" t="s">
        <v>22</v>
      </c>
      <c r="AE32" s="70"/>
      <c r="AF32" s="68"/>
      <c r="AG32" s="68"/>
      <c r="AH32" s="67"/>
      <c r="AI32" s="68"/>
      <c r="AJ32" s="68"/>
      <c r="AK32" s="106"/>
      <c r="AL32" s="60"/>
      <c r="AM32" s="61"/>
      <c r="AN32" s="61"/>
      <c r="AO32" s="61"/>
      <c r="AP32" s="62"/>
      <c r="AQ32" s="60"/>
      <c r="AR32" s="61"/>
      <c r="AS32" s="61"/>
      <c r="AT32" s="62"/>
    </row>
    <row r="33" spans="1:46" x14ac:dyDescent="0.25">
      <c r="A33" s="100">
        <v>21</v>
      </c>
      <c r="B33" s="87"/>
      <c r="C33" s="96"/>
      <c r="D33" s="66" t="s">
        <v>28</v>
      </c>
      <c r="E33" s="73"/>
      <c r="F33" s="95"/>
      <c r="G33" s="83"/>
      <c r="H33" s="84"/>
      <c r="I33" s="87"/>
      <c r="J33" s="94"/>
      <c r="K33" s="95"/>
      <c r="L33" s="95"/>
      <c r="M33" s="94"/>
      <c r="N33" s="84"/>
      <c r="O33" s="73"/>
      <c r="P33" s="68"/>
      <c r="Q33" s="87"/>
      <c r="R33" s="88"/>
      <c r="S33" s="68"/>
      <c r="T33" s="68"/>
      <c r="U33" s="27"/>
      <c r="V33" s="73"/>
      <c r="W33" s="93"/>
      <c r="X33" s="93"/>
      <c r="Y33" s="74"/>
      <c r="Z33" s="57"/>
      <c r="AA33" s="58"/>
      <c r="AB33" s="59"/>
      <c r="AC33" s="67"/>
      <c r="AD33" s="71"/>
      <c r="AE33" s="72"/>
      <c r="AF33" s="57"/>
      <c r="AG33" s="59"/>
      <c r="AH33" s="68"/>
      <c r="AI33" s="60"/>
      <c r="AJ33" s="61"/>
      <c r="AK33" s="62"/>
      <c r="AL33" s="60"/>
      <c r="AM33" s="61"/>
      <c r="AN33" s="61"/>
      <c r="AO33" s="61"/>
      <c r="AP33" s="62"/>
      <c r="AQ33" s="60"/>
      <c r="AR33" s="61"/>
      <c r="AS33" s="61"/>
      <c r="AT33" s="62"/>
    </row>
    <row r="34" spans="1:46" x14ac:dyDescent="0.25">
      <c r="A34" s="100"/>
      <c r="B34" s="82"/>
      <c r="C34" s="94"/>
      <c r="D34" s="68"/>
      <c r="E34" s="94"/>
      <c r="F34" s="95"/>
      <c r="G34" s="83"/>
      <c r="H34" s="84"/>
      <c r="I34" s="82"/>
      <c r="J34" s="83"/>
      <c r="K34" s="95"/>
      <c r="L34" s="94"/>
      <c r="M34" s="83"/>
      <c r="N34" s="84"/>
      <c r="O34" s="82"/>
      <c r="P34" s="83"/>
      <c r="Q34" s="83"/>
      <c r="R34" s="83"/>
      <c r="S34" s="83"/>
      <c r="T34" s="83"/>
      <c r="U34" s="83"/>
      <c r="V34" s="83"/>
      <c r="W34" s="83"/>
      <c r="X34" s="83"/>
      <c r="Y34" s="84"/>
      <c r="Z34" s="60"/>
      <c r="AA34" s="61"/>
      <c r="AB34" s="62"/>
      <c r="AC34" s="68"/>
      <c r="AD34" s="73"/>
      <c r="AE34" s="74"/>
      <c r="AF34" s="60"/>
      <c r="AG34" s="62"/>
      <c r="AH34" s="60"/>
      <c r="AI34" s="61"/>
      <c r="AJ34" s="61"/>
      <c r="AK34" s="62"/>
      <c r="AL34" s="60"/>
      <c r="AM34" s="61"/>
      <c r="AN34" s="61"/>
      <c r="AO34" s="61"/>
      <c r="AP34" s="62"/>
      <c r="AQ34" s="60"/>
      <c r="AR34" s="61"/>
      <c r="AS34" s="61"/>
      <c r="AT34" s="62"/>
    </row>
    <row r="35" spans="1:46" x14ac:dyDescent="0.25">
      <c r="A35" s="100">
        <v>22</v>
      </c>
      <c r="B35" s="82"/>
      <c r="C35" s="83"/>
      <c r="D35" s="94"/>
      <c r="E35" s="83"/>
      <c r="F35" s="94"/>
      <c r="G35" s="83"/>
      <c r="H35" s="84"/>
      <c r="I35" s="82"/>
      <c r="J35" s="83"/>
      <c r="K35" s="94"/>
      <c r="L35" s="83"/>
      <c r="M35" s="83"/>
      <c r="N35" s="84"/>
      <c r="O35" s="82"/>
      <c r="P35" s="83"/>
      <c r="Q35" s="83"/>
      <c r="R35" s="83"/>
      <c r="S35" s="83"/>
      <c r="T35" s="83"/>
      <c r="U35" s="83"/>
      <c r="V35" s="83"/>
      <c r="W35" s="83"/>
      <c r="X35" s="83"/>
      <c r="Y35" s="84"/>
      <c r="Z35" s="60"/>
      <c r="AA35" s="61"/>
      <c r="AB35" s="61"/>
      <c r="AC35" s="61"/>
      <c r="AD35" s="61"/>
      <c r="AE35" s="61"/>
      <c r="AF35" s="61"/>
      <c r="AG35" s="62"/>
      <c r="AH35" s="60"/>
      <c r="AI35" s="61"/>
      <c r="AJ35" s="61"/>
      <c r="AK35" s="62"/>
      <c r="AL35" s="60"/>
      <c r="AM35" s="61"/>
      <c r="AN35" s="61"/>
      <c r="AO35" s="61"/>
      <c r="AP35" s="62"/>
      <c r="AQ35" s="60"/>
      <c r="AR35" s="61"/>
      <c r="AS35" s="61"/>
      <c r="AT35" s="62"/>
    </row>
    <row r="36" spans="1:46" x14ac:dyDescent="0.25">
      <c r="A36" s="100"/>
      <c r="B36" s="82"/>
      <c r="C36" s="83"/>
      <c r="D36" s="83"/>
      <c r="E36" s="83"/>
      <c r="F36" s="83"/>
      <c r="G36" s="83"/>
      <c r="H36" s="84"/>
      <c r="I36" s="82"/>
      <c r="J36" s="83"/>
      <c r="K36" s="83"/>
      <c r="L36" s="83"/>
      <c r="M36" s="83"/>
      <c r="N36" s="84"/>
      <c r="O36" s="82"/>
      <c r="P36" s="83"/>
      <c r="Q36" s="83"/>
      <c r="R36" s="83"/>
      <c r="S36" s="83"/>
      <c r="T36" s="83"/>
      <c r="U36" s="83"/>
      <c r="V36" s="83"/>
      <c r="W36" s="83"/>
      <c r="X36" s="83"/>
      <c r="Y36" s="84"/>
      <c r="Z36" s="60"/>
      <c r="AA36" s="61"/>
      <c r="AB36" s="61"/>
      <c r="AC36" s="61"/>
      <c r="AD36" s="61"/>
      <c r="AE36" s="61"/>
      <c r="AF36" s="61"/>
      <c r="AG36" s="62"/>
      <c r="AH36" s="60"/>
      <c r="AI36" s="61"/>
      <c r="AJ36" s="61"/>
      <c r="AK36" s="62"/>
      <c r="AL36" s="60"/>
      <c r="AM36" s="61"/>
      <c r="AN36" s="61"/>
      <c r="AO36" s="61"/>
      <c r="AP36" s="62"/>
      <c r="AQ36" s="60"/>
      <c r="AR36" s="61"/>
      <c r="AS36" s="61"/>
      <c r="AT36" s="62"/>
    </row>
    <row r="37" spans="1:46" x14ac:dyDescent="0.25">
      <c r="A37" s="100">
        <v>23</v>
      </c>
      <c r="B37" s="82"/>
      <c r="C37" s="83"/>
      <c r="D37" s="83"/>
      <c r="E37" s="83"/>
      <c r="F37" s="83"/>
      <c r="G37" s="83"/>
      <c r="H37" s="84"/>
      <c r="I37" s="82"/>
      <c r="J37" s="83"/>
      <c r="K37" s="83"/>
      <c r="L37" s="83"/>
      <c r="M37" s="83"/>
      <c r="N37" s="84"/>
      <c r="O37" s="82"/>
      <c r="P37" s="83"/>
      <c r="Q37" s="83"/>
      <c r="R37" s="83"/>
      <c r="S37" s="83"/>
      <c r="T37" s="83"/>
      <c r="U37" s="83"/>
      <c r="V37" s="83"/>
      <c r="W37" s="83"/>
      <c r="X37" s="83"/>
      <c r="Y37" s="84"/>
      <c r="Z37" s="60"/>
      <c r="AA37" s="61"/>
      <c r="AB37" s="61"/>
      <c r="AC37" s="61"/>
      <c r="AD37" s="61"/>
      <c r="AE37" s="61"/>
      <c r="AF37" s="61"/>
      <c r="AG37" s="62"/>
      <c r="AH37" s="60"/>
      <c r="AI37" s="61"/>
      <c r="AJ37" s="61"/>
      <c r="AK37" s="62"/>
      <c r="AL37" s="60"/>
      <c r="AM37" s="61"/>
      <c r="AN37" s="61"/>
      <c r="AO37" s="61"/>
      <c r="AP37" s="62"/>
      <c r="AQ37" s="60"/>
      <c r="AR37" s="61"/>
      <c r="AS37" s="61"/>
      <c r="AT37" s="62"/>
    </row>
    <row r="38" spans="1:46" x14ac:dyDescent="0.25">
      <c r="A38" s="100"/>
      <c r="B38" s="89"/>
      <c r="C38" s="90"/>
      <c r="D38" s="90"/>
      <c r="E38" s="90"/>
      <c r="F38" s="90"/>
      <c r="G38" s="90"/>
      <c r="H38" s="91"/>
      <c r="I38" s="89"/>
      <c r="J38" s="90"/>
      <c r="K38" s="90"/>
      <c r="L38" s="90"/>
      <c r="M38" s="90"/>
      <c r="N38" s="91"/>
      <c r="O38" s="89"/>
      <c r="P38" s="90"/>
      <c r="Q38" s="90"/>
      <c r="R38" s="90"/>
      <c r="S38" s="90"/>
      <c r="T38" s="90"/>
      <c r="U38" s="90"/>
      <c r="V38" s="90"/>
      <c r="W38" s="90"/>
      <c r="X38" s="90"/>
      <c r="Y38" s="91"/>
      <c r="Z38" s="63"/>
      <c r="AA38" s="64"/>
      <c r="AB38" s="64"/>
      <c r="AC38" s="64"/>
      <c r="AD38" s="64"/>
      <c r="AE38" s="64"/>
      <c r="AF38" s="64"/>
      <c r="AG38" s="65"/>
      <c r="AH38" s="63"/>
      <c r="AI38" s="64"/>
      <c r="AJ38" s="64"/>
      <c r="AK38" s="65"/>
      <c r="AL38" s="63"/>
      <c r="AM38" s="64"/>
      <c r="AN38" s="64"/>
      <c r="AO38" s="64"/>
      <c r="AP38" s="65"/>
      <c r="AQ38" s="63"/>
      <c r="AR38" s="64"/>
      <c r="AS38" s="64"/>
      <c r="AT38" s="65"/>
    </row>
  </sheetData>
  <mergeCells count="218">
    <mergeCell ref="A2:AT2"/>
    <mergeCell ref="AT21:AT31"/>
    <mergeCell ref="AQ4:AT4"/>
    <mergeCell ref="AQ5:AT10"/>
    <mergeCell ref="AS11:AT20"/>
    <mergeCell ref="AQ15:AR19"/>
    <mergeCell ref="AQ32:AT38"/>
    <mergeCell ref="AQ28:AS31"/>
    <mergeCell ref="AR24:AR27"/>
    <mergeCell ref="V27:Y27"/>
    <mergeCell ref="X28:Y28"/>
    <mergeCell ref="AR20:AR23"/>
    <mergeCell ref="AR11:AR14"/>
    <mergeCell ref="AS21:AS24"/>
    <mergeCell ref="AQ24:AQ27"/>
    <mergeCell ref="AS25:AS27"/>
    <mergeCell ref="AP23:AP26"/>
    <mergeCell ref="AL4:AP4"/>
    <mergeCell ref="AL5:AP10"/>
    <mergeCell ref="AL15:AP18"/>
    <mergeCell ref="AO11:AP14"/>
    <mergeCell ref="AN19:AP21"/>
    <mergeCell ref="AO22:AP22"/>
    <mergeCell ref="AL27:AP38"/>
    <mergeCell ref="AQ20:AQ23"/>
    <mergeCell ref="AQ11:AQ14"/>
    <mergeCell ref="AL11:AL14"/>
    <mergeCell ref="AM11:AM14"/>
    <mergeCell ref="AN11:AN14"/>
    <mergeCell ref="AL19:AL22"/>
    <mergeCell ref="AM19:AM22"/>
    <mergeCell ref="AL23:AL26"/>
    <mergeCell ref="AM23:AM26"/>
    <mergeCell ref="AN22:AN25"/>
    <mergeCell ref="AO23:AO26"/>
    <mergeCell ref="AH4:AK4"/>
    <mergeCell ref="AH19:AK22"/>
    <mergeCell ref="AI23:AK26"/>
    <mergeCell ref="AH34:AK38"/>
    <mergeCell ref="AI33:AK33"/>
    <mergeCell ref="AK31:AK32"/>
    <mergeCell ref="AH5:AK7"/>
    <mergeCell ref="AI13:AK14"/>
    <mergeCell ref="AH8:AH10"/>
    <mergeCell ref="AH11:AK12"/>
    <mergeCell ref="AI8:AK10"/>
    <mergeCell ref="AJ15:AJ18"/>
    <mergeCell ref="AK15:AK18"/>
    <mergeCell ref="AH23:AH25"/>
    <mergeCell ref="AH26:AH29"/>
    <mergeCell ref="AI27:AI29"/>
    <mergeCell ref="AH30:AH33"/>
    <mergeCell ref="AI30:AI32"/>
    <mergeCell ref="AJ27:AJ29"/>
    <mergeCell ref="AJ30:AJ32"/>
    <mergeCell ref="AK28:AK30"/>
    <mergeCell ref="A5:A6"/>
    <mergeCell ref="A7:A8"/>
    <mergeCell ref="A9:A10"/>
    <mergeCell ref="A11:A12"/>
    <mergeCell ref="A13:A14"/>
    <mergeCell ref="A15:A16"/>
    <mergeCell ref="AH13:AH18"/>
    <mergeCell ref="AI15:AI18"/>
    <mergeCell ref="A29:A30"/>
    <mergeCell ref="D29:D32"/>
    <mergeCell ref="A31:A32"/>
    <mergeCell ref="I5:N10"/>
    <mergeCell ref="J11:N12"/>
    <mergeCell ref="K13:N14"/>
    <mergeCell ref="I19:N21"/>
    <mergeCell ref="J22:N24"/>
    <mergeCell ref="N17:N18"/>
    <mergeCell ref="J29:J32"/>
    <mergeCell ref="K29:K31"/>
    <mergeCell ref="K32:K34"/>
    <mergeCell ref="L29:L31"/>
    <mergeCell ref="L32:L33"/>
    <mergeCell ref="M30:M32"/>
    <mergeCell ref="M29:N29"/>
    <mergeCell ref="A33:A34"/>
    <mergeCell ref="A35:A36"/>
    <mergeCell ref="A37:A38"/>
    <mergeCell ref="B8:B10"/>
    <mergeCell ref="B13:B18"/>
    <mergeCell ref="B19:H22"/>
    <mergeCell ref="D23:H24"/>
    <mergeCell ref="E25:H26"/>
    <mergeCell ref="A17:A18"/>
    <mergeCell ref="A19:A20"/>
    <mergeCell ref="A21:A22"/>
    <mergeCell ref="A23:A24"/>
    <mergeCell ref="A25:A26"/>
    <mergeCell ref="A27:A28"/>
    <mergeCell ref="C15:C18"/>
    <mergeCell ref="D15:D18"/>
    <mergeCell ref="B23:B25"/>
    <mergeCell ref="B26:B28"/>
    <mergeCell ref="B29:B32"/>
    <mergeCell ref="C23:C25"/>
    <mergeCell ref="C27:C29"/>
    <mergeCell ref="C31:C33"/>
    <mergeCell ref="D25:D28"/>
    <mergeCell ref="F35:F38"/>
    <mergeCell ref="E34:E38"/>
    <mergeCell ref="D35:D38"/>
    <mergeCell ref="C34:C38"/>
    <mergeCell ref="B33:B38"/>
    <mergeCell ref="I11:I14"/>
    <mergeCell ref="I15:I18"/>
    <mergeCell ref="I27:I32"/>
    <mergeCell ref="B4:H4"/>
    <mergeCell ref="B5:H7"/>
    <mergeCell ref="B11:H12"/>
    <mergeCell ref="C8:H10"/>
    <mergeCell ref="C13:H14"/>
    <mergeCell ref="E15:H18"/>
    <mergeCell ref="D33:D34"/>
    <mergeCell ref="E27:E29"/>
    <mergeCell ref="E32:E33"/>
    <mergeCell ref="F28:F34"/>
    <mergeCell ref="G28:G30"/>
    <mergeCell ref="H29:H31"/>
    <mergeCell ref="F27:H27"/>
    <mergeCell ref="E30:E31"/>
    <mergeCell ref="H32:H38"/>
    <mergeCell ref="G31:G38"/>
    <mergeCell ref="I4:N4"/>
    <mergeCell ref="J13:J18"/>
    <mergeCell ref="K15:K18"/>
    <mergeCell ref="L15:L18"/>
    <mergeCell ref="M15:M18"/>
    <mergeCell ref="N15:N16"/>
    <mergeCell ref="I22:I25"/>
    <mergeCell ref="J25:J28"/>
    <mergeCell ref="K35:K38"/>
    <mergeCell ref="J33:J38"/>
    <mergeCell ref="I33:I38"/>
    <mergeCell ref="O8:O11"/>
    <mergeCell ref="O12:O14"/>
    <mergeCell ref="P12:P14"/>
    <mergeCell ref="O15:O18"/>
    <mergeCell ref="O23:O25"/>
    <mergeCell ref="P23:P25"/>
    <mergeCell ref="O19:Y22"/>
    <mergeCell ref="K25:N28"/>
    <mergeCell ref="O34:Y38"/>
    <mergeCell ref="V28:V30"/>
    <mergeCell ref="W28:W30"/>
    <mergeCell ref="X29:X31"/>
    <mergeCell ref="Y29:Y31"/>
    <mergeCell ref="V32:Y33"/>
    <mergeCell ref="N30:N38"/>
    <mergeCell ref="L34:L38"/>
    <mergeCell ref="M33:M38"/>
    <mergeCell ref="O4:Y4"/>
    <mergeCell ref="O5:Y7"/>
    <mergeCell ref="P8:Y11"/>
    <mergeCell ref="Q12:Y14"/>
    <mergeCell ref="P15:Y18"/>
    <mergeCell ref="R24:R26"/>
    <mergeCell ref="R27:R32"/>
    <mergeCell ref="T27:T29"/>
    <mergeCell ref="U27:U29"/>
    <mergeCell ref="S27:S30"/>
    <mergeCell ref="S31:S33"/>
    <mergeCell ref="T31:T33"/>
    <mergeCell ref="U31:U32"/>
    <mergeCell ref="Q23:Q25"/>
    <mergeCell ref="O26:O29"/>
    <mergeCell ref="P26:P28"/>
    <mergeCell ref="O30:O33"/>
    <mergeCell ref="P29:P33"/>
    <mergeCell ref="Q27:Q32"/>
    <mergeCell ref="R23:Y23"/>
    <mergeCell ref="S24:Y26"/>
    <mergeCell ref="T30:U30"/>
    <mergeCell ref="V31:W31"/>
    <mergeCell ref="Q33:R33"/>
    <mergeCell ref="Z4:AG4"/>
    <mergeCell ref="Z5:AG8"/>
    <mergeCell ref="AA9:AG10"/>
    <mergeCell ref="AB11:AG12"/>
    <mergeCell ref="AC13:AG14"/>
    <mergeCell ref="Z29:Z32"/>
    <mergeCell ref="AA27:AA32"/>
    <mergeCell ref="AB27:AB29"/>
    <mergeCell ref="AB30:AB32"/>
    <mergeCell ref="AC28:AC30"/>
    <mergeCell ref="AD28:AD30"/>
    <mergeCell ref="AC31:AD31"/>
    <mergeCell ref="AC15:AC18"/>
    <mergeCell ref="AD15:AD18"/>
    <mergeCell ref="AE15:AE16"/>
    <mergeCell ref="Z19:Z22"/>
    <mergeCell ref="AA20:AA23"/>
    <mergeCell ref="AB22:AB25"/>
    <mergeCell ref="Z25:Z28"/>
    <mergeCell ref="Z9:Z11"/>
    <mergeCell ref="Z12:Z14"/>
    <mergeCell ref="Z15:Z18"/>
    <mergeCell ref="AA11:AA14"/>
    <mergeCell ref="AA15:AA18"/>
    <mergeCell ref="Z33:AB34"/>
    <mergeCell ref="AF33:AG34"/>
    <mergeCell ref="Z35:AG38"/>
    <mergeCell ref="AF15:AG29"/>
    <mergeCell ref="AE17:AE28"/>
    <mergeCell ref="AB19:AB21"/>
    <mergeCell ref="Z23:Z24"/>
    <mergeCell ref="AA24:AA26"/>
    <mergeCell ref="AE29:AE31"/>
    <mergeCell ref="AC32:AC34"/>
    <mergeCell ref="AD32:AE34"/>
    <mergeCell ref="AF30:AF32"/>
    <mergeCell ref="AG30:AG32"/>
    <mergeCell ref="AB13:AB18"/>
    <mergeCell ref="AC19:AD2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1ere page</vt:lpstr>
      <vt:lpstr>Juillet - Août</vt:lpstr>
      <vt:lpstr>Sept - Mai</vt:lpstr>
      <vt:lpstr>Evénements</vt:lpstr>
      <vt:lpstr>Totaux</vt:lpstr>
      <vt:lpstr>Planning type</vt:lpstr>
      <vt:lpstr>'1ere page'!Zone_d_impression</vt:lpstr>
    </vt:vector>
  </TitlesOfParts>
  <Company>M.E.L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HOLLEBEQUE Margaux</dc:creator>
  <cp:lastModifiedBy>LMCU</cp:lastModifiedBy>
  <cp:lastPrinted>2019-02-14T12:53:15Z</cp:lastPrinted>
  <dcterms:created xsi:type="dcterms:W3CDTF">2018-04-23T10:15:12Z</dcterms:created>
  <dcterms:modified xsi:type="dcterms:W3CDTF">2019-07-02T12:50:38Z</dcterms:modified>
</cp:coreProperties>
</file>